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Documents fromAsus July 2020\AESO\"/>
    </mc:Choice>
  </mc:AlternateContent>
  <xr:revisionPtr revIDLastSave="0" documentId="13_ncr:1_{397C9BB5-04B1-4DF1-A1FF-21184D00A31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tats for 0 and less than 100" sheetId="1" r:id="rId1"/>
    <sheet name="Snapshot" sheetId="2" r:id="rId2"/>
    <sheet name="Monthly summary" sheetId="3" r:id="rId3"/>
    <sheet name="For print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G437" i="1" l="1"/>
  <c r="C441" i="1"/>
  <c r="B441" i="1"/>
  <c r="A411" i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G403" i="1"/>
  <c r="C407" i="1"/>
  <c r="D13" i="3" s="1"/>
  <c r="B407" i="1"/>
  <c r="B13" i="3" s="1"/>
  <c r="C13" i="3" s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G369" i="1"/>
  <c r="C373" i="1"/>
  <c r="B373" i="1"/>
  <c r="A343" i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G335" i="1"/>
  <c r="C339" i="1"/>
  <c r="D11" i="3" s="1"/>
  <c r="B339" i="1"/>
  <c r="A309" i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G301" i="1"/>
  <c r="C305" i="1"/>
  <c r="B305" i="1"/>
  <c r="B10" i="3" s="1"/>
  <c r="A275" i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G304" i="1" l="1"/>
  <c r="G372" i="1"/>
  <c r="D12" i="3"/>
  <c r="G439" i="1"/>
  <c r="G441" i="1" s="1"/>
  <c r="B14" i="3"/>
  <c r="C14" i="3" s="1"/>
  <c r="G440" i="1"/>
  <c r="D14" i="3"/>
  <c r="D10" i="3"/>
  <c r="E10" i="3" s="1"/>
  <c r="F10" i="3" s="1"/>
  <c r="G337" i="1"/>
  <c r="B11" i="3"/>
  <c r="G371" i="1"/>
  <c r="B12" i="3"/>
  <c r="C12" i="3" s="1"/>
  <c r="E13" i="3"/>
  <c r="F13" i="3" s="1"/>
  <c r="G406" i="1"/>
  <c r="G373" i="1"/>
  <c r="G338" i="1"/>
  <c r="G339" i="1" s="1"/>
  <c r="G405" i="1"/>
  <c r="C10" i="3"/>
  <c r="G303" i="1"/>
  <c r="G305" i="1" s="1"/>
  <c r="J262" i="1"/>
  <c r="C271" i="1"/>
  <c r="B271" i="1"/>
  <c r="G267" i="1"/>
  <c r="A242" i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41" i="1"/>
  <c r="G233" i="1"/>
  <c r="C237" i="1"/>
  <c r="D8" i="3" s="1"/>
  <c r="B237" i="1"/>
  <c r="B8" i="3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C8" i="3" l="1"/>
  <c r="E8" i="3"/>
  <c r="F8" i="3" s="1"/>
  <c r="G269" i="1"/>
  <c r="B9" i="3"/>
  <c r="E14" i="3"/>
  <c r="F14" i="3" s="1"/>
  <c r="E12" i="3"/>
  <c r="F12" i="3" s="1"/>
  <c r="G270" i="1"/>
  <c r="D9" i="3"/>
  <c r="C11" i="3"/>
  <c r="E11" i="3"/>
  <c r="F11" i="3" s="1"/>
  <c r="G407" i="1"/>
  <c r="G236" i="1"/>
  <c r="G235" i="1"/>
  <c r="G271" i="1" l="1"/>
  <c r="C9" i="3"/>
  <c r="E9" i="3"/>
  <c r="F9" i="3" s="1"/>
  <c r="G237" i="1"/>
  <c r="H9" i="4" l="1"/>
  <c r="D9" i="4"/>
  <c r="B9" i="4"/>
  <c r="C9" i="4" s="1"/>
  <c r="E8" i="4"/>
  <c r="F8" i="4" s="1"/>
  <c r="C8" i="4"/>
  <c r="E7" i="4"/>
  <c r="F7" i="4" s="1"/>
  <c r="C7" i="4"/>
  <c r="E6" i="4"/>
  <c r="F6" i="4" s="1"/>
  <c r="C6" i="4"/>
  <c r="E5" i="4"/>
  <c r="F5" i="4" s="1"/>
  <c r="C5" i="4"/>
  <c r="E4" i="4"/>
  <c r="C4" i="4"/>
  <c r="E5" i="3"/>
  <c r="F5" i="3"/>
  <c r="E6" i="3"/>
  <c r="F6" i="3" s="1"/>
  <c r="C5" i="3"/>
  <c r="C6" i="3"/>
  <c r="C202" i="1"/>
  <c r="B202" i="1"/>
  <c r="G198" i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G162" i="1"/>
  <c r="G130" i="1"/>
  <c r="C168" i="1"/>
  <c r="G165" i="1" s="1"/>
  <c r="B168" i="1"/>
  <c r="G164" i="1" s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G201" i="1" l="1"/>
  <c r="D7" i="3"/>
  <c r="D16" i="3" s="1"/>
  <c r="G200" i="1"/>
  <c r="G202" i="1" s="1"/>
  <c r="B7" i="3"/>
  <c r="E9" i="4"/>
  <c r="F9" i="4" s="1"/>
  <c r="F4" i="4"/>
  <c r="G166" i="1"/>
  <c r="E3" i="3"/>
  <c r="E4" i="3"/>
  <c r="F4" i="3" s="1"/>
  <c r="C3" i="3"/>
  <c r="C4" i="3"/>
  <c r="G31" i="1"/>
  <c r="B69" i="1"/>
  <c r="C69" i="1"/>
  <c r="G96" i="1"/>
  <c r="C134" i="1"/>
  <c r="G133" i="1" s="1"/>
  <c r="B134" i="1"/>
  <c r="G132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E7" i="3" l="1"/>
  <c r="F7" i="3" s="1"/>
  <c r="C7" i="3"/>
  <c r="B16" i="3"/>
  <c r="C16" i="3" s="1"/>
  <c r="F3" i="3"/>
  <c r="E16" i="3"/>
  <c r="F16" i="3" s="1"/>
  <c r="G134" i="1"/>
  <c r="C100" i="1"/>
  <c r="G99" i="1" s="1"/>
  <c r="B100" i="1"/>
  <c r="G98" i="1" s="1"/>
  <c r="H66" i="1"/>
  <c r="H69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G100" i="1" l="1"/>
  <c r="H67" i="1"/>
  <c r="H68" i="1"/>
  <c r="E25" i="2"/>
  <c r="C25" i="2"/>
  <c r="B25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C35" i="1"/>
  <c r="G33" i="1" s="1"/>
  <c r="B3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G32" i="1" l="1"/>
  <c r="G34" i="1"/>
</calcChain>
</file>

<file path=xl/sharedStrings.xml><?xml version="1.0" encoding="utf-8"?>
<sst xmlns="http://schemas.openxmlformats.org/spreadsheetml/2006/main" count="144" uniqueCount="94">
  <si>
    <t>hrs at 0</t>
  </si>
  <si>
    <t>hrs at less than 100 MW</t>
  </si>
  <si>
    <t>Totals for December</t>
  </si>
  <si>
    <t>Day in December 2016</t>
  </si>
  <si>
    <t>Day in January 2017</t>
  </si>
  <si>
    <t>Ardenville Wind (ARD1)*</t>
  </si>
  <si>
    <t>BUL1 Bull Creek (BUL1)*</t>
  </si>
  <si>
    <t>BUL2 Bull Creek (BUL2)*</t>
  </si>
  <si>
    <t>Blackspring Ridge (BSR1)*</t>
  </si>
  <si>
    <t>Blue Trail Wind (BTR1)*</t>
  </si>
  <si>
    <t>Castle River #1 (CR1)*</t>
  </si>
  <si>
    <t>Castle Rock Wind Farm (CRR1)*</t>
  </si>
  <si>
    <t>Cowley Ridge (CRE3)*</t>
  </si>
  <si>
    <t>Enmax Taber (TAB1)*</t>
  </si>
  <si>
    <t>Ghost Pine (NEP1)*</t>
  </si>
  <si>
    <t>Halkirk Wind Power Facility (HAL1)*</t>
  </si>
  <si>
    <t>Kettles Hill (KHW1)*</t>
  </si>
  <si>
    <t>McBride Lake Windfarm (AKE1)*</t>
  </si>
  <si>
    <t>Oldman 2 Wind Farm 1 (OWF1)*</t>
  </si>
  <si>
    <t>Soderglen Wind (GWW1)*</t>
  </si>
  <si>
    <t>Summerview 1 (IEW1)*</t>
  </si>
  <si>
    <t>Summerview 2 (IEW2)*</t>
  </si>
  <si>
    <t>Suncor Chin Chute (SCR3)*</t>
  </si>
  <si>
    <t>Suncor Magrath (SCR2)*</t>
  </si>
  <si>
    <t>Wintering Hills (SCR4)*</t>
  </si>
  <si>
    <t>MC</t>
  </si>
  <si>
    <t>TNG</t>
  </si>
  <si>
    <t>DRC</t>
  </si>
  <si>
    <t>Capacity Factor</t>
  </si>
  <si>
    <t>Totals</t>
  </si>
  <si>
    <t>Date &amp; time</t>
  </si>
  <si>
    <t>January 06 2017</t>
  </si>
  <si>
    <t>Then select Daily Market Report under the TRADING group</t>
  </si>
  <si>
    <t>Totals for January 2017</t>
  </si>
  <si>
    <t>Day in February 2017</t>
  </si>
  <si>
    <t>Totals for February 2017</t>
  </si>
  <si>
    <t>Total hrs in Jan =</t>
  </si>
  <si>
    <t>% of time at 0 =</t>
  </si>
  <si>
    <t>% of time at &gt;0 but less than 100 =</t>
  </si>
  <si>
    <t>Day in March 2017</t>
  </si>
  <si>
    <t>Totals for March  2017</t>
  </si>
  <si>
    <t xml:space="preserve">Total Hrs in Feb </t>
  </si>
  <si>
    <t>Month</t>
  </si>
  <si>
    <t>Hrs of 0 to 100 MW</t>
  </si>
  <si>
    <t>Hrs in month</t>
  </si>
  <si>
    <t>December_2016</t>
  </si>
  <si>
    <t>January_2017</t>
  </si>
  <si>
    <t>February_2017</t>
  </si>
  <si>
    <t>% hrs at 0</t>
  </si>
  <si>
    <t>% hrs &lt;100 MW</t>
  </si>
  <si>
    <t>Summary</t>
  </si>
  <si>
    <t>Day in April 2017</t>
  </si>
  <si>
    <t xml:space="preserve">Total Hrs in April </t>
  </si>
  <si>
    <t>Totals for April 2017</t>
  </si>
  <si>
    <t>total % of time at less than 100 =</t>
  </si>
  <si>
    <t>Day in May 2017</t>
  </si>
  <si>
    <t>Totals for May  2017</t>
  </si>
  <si>
    <t>March_2017</t>
  </si>
  <si>
    <t>April_2017</t>
  </si>
  <si>
    <t>hrs at &gt;0 but less than 100 MW</t>
  </si>
  <si>
    <t>Hrs in summary</t>
  </si>
  <si>
    <t>June_2017</t>
  </si>
  <si>
    <t>July_2017</t>
  </si>
  <si>
    <t>August_2017</t>
  </si>
  <si>
    <t>September_2017</t>
  </si>
  <si>
    <t>October_2017</t>
  </si>
  <si>
    <t>November_2017</t>
  </si>
  <si>
    <t>December_2017</t>
  </si>
  <si>
    <t xml:space="preserve">Total Hrs in May </t>
  </si>
  <si>
    <t>Day in June 2017</t>
  </si>
  <si>
    <t>Total Hrs in June</t>
  </si>
  <si>
    <t>Totals for June  2017</t>
  </si>
  <si>
    <t>https://www.aeso.ca/market/market-and-system-reporting/</t>
  </si>
  <si>
    <t xml:space="preserve"> Select Current and historical market reports   - - - Select HISTORICAL in left colum </t>
  </si>
  <si>
    <t>Total Hrs in March</t>
  </si>
  <si>
    <t>Totals for July  2017</t>
  </si>
  <si>
    <t xml:space="preserve">Total Hrs in July </t>
  </si>
  <si>
    <t>Day in July 2017</t>
  </si>
  <si>
    <t>Swings from almost 1200 MW at 7 AM to almost zero at 9 PM</t>
  </si>
  <si>
    <t>Day in Aug 2017</t>
  </si>
  <si>
    <t xml:space="preserve">Total Hrs in August </t>
  </si>
  <si>
    <t>Totals for August 2017</t>
  </si>
  <si>
    <t>Day in Sept 2017</t>
  </si>
  <si>
    <t>Totals for Sept 2017</t>
  </si>
  <si>
    <t>Day in Oct 2017</t>
  </si>
  <si>
    <t>Totals for Oct 2017</t>
  </si>
  <si>
    <t>Total Hrs in September</t>
  </si>
  <si>
    <t>Total Hrs in October</t>
  </si>
  <si>
    <t>Day in Nov 2017</t>
  </si>
  <si>
    <t>Totals for Nov 2017</t>
  </si>
  <si>
    <t>Total Hrs in November</t>
  </si>
  <si>
    <t>Day in Dec 2017</t>
  </si>
  <si>
    <t>Totals for Dec 2017</t>
  </si>
  <si>
    <t>Total Hrs in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</si>
</sst>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1" fillId="0" borderId="2" xfId="0" applyFont="1" applyBorder="1" applyAlignment="1">
      <alignment horizontal="right" vertical="center" wrapText="1"/>
    </xf>
    <xf numFmtId="164" fontId="0" fillId="0" borderId="0" xfId="0" applyNumberFormat="1"/>
    <xf numFmtId="0" fontId="1" fillId="0" borderId="0" xfId="0" applyFont="1" applyFill="1" applyBorder="1" applyAlignment="1">
      <alignment horizontal="right" vertical="center" wrapText="1"/>
    </xf>
    <xf numFmtId="18" fontId="0" fillId="0" borderId="0" xfId="0" applyNumberFormat="1"/>
    <xf numFmtId="0" fontId="0" fillId="0" borderId="1" xfId="0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Alberta Wind Power - hrs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Hours at 0 MW</c:v>
          </c:tx>
          <c:invertIfNegative val="0"/>
          <c:cat>
            <c:strRef>
              <c:f>'Monthly summary'!$A$3:$A$8</c:f>
              <c:strCache>
                <c:ptCount val="6"/>
                <c:pt idx="0">
                  <c:v>January_2017</c:v>
                </c:pt>
                <c:pt idx="1">
                  <c:v>February_2017</c:v>
                </c:pt>
                <c:pt idx="2">
                  <c:v>March_2017</c:v>
                </c:pt>
                <c:pt idx="3">
                  <c:v>April_2017</c:v>
                </c:pt>
                <c:pt idx="4">
                  <c:v>May-17</c:v>
                </c:pt>
                <c:pt idx="5">
                  <c:v>June_2017</c:v>
                </c:pt>
              </c:strCache>
            </c:strRef>
          </c:cat>
          <c:val>
            <c:numRef>
              <c:f>'Monthly summary'!$B$3:$B$8</c:f>
              <c:numCache>
                <c:formatCode>General</c:formatCode>
                <c:ptCount val="6"/>
                <c:pt idx="0">
                  <c:v>51</c:v>
                </c:pt>
                <c:pt idx="1">
                  <c:v>33</c:v>
                </c:pt>
                <c:pt idx="2">
                  <c:v>29</c:v>
                </c:pt>
                <c:pt idx="3">
                  <c:v>16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3-4058-AEBE-F2E43E31FB62}"/>
            </c:ext>
          </c:extLst>
        </c:ser>
        <c:ser>
          <c:idx val="1"/>
          <c:order val="1"/>
          <c:tx>
            <c:v>Hours at less than 100 MW</c:v>
          </c:tx>
          <c:invertIfNegative val="0"/>
          <c:val>
            <c:numRef>
              <c:f>'Monthly summary'!$D$3:$D$8</c:f>
              <c:numCache>
                <c:formatCode>General</c:formatCode>
                <c:ptCount val="6"/>
                <c:pt idx="0">
                  <c:v>110</c:v>
                </c:pt>
                <c:pt idx="1">
                  <c:v>150</c:v>
                </c:pt>
                <c:pt idx="2">
                  <c:v>68</c:v>
                </c:pt>
                <c:pt idx="3">
                  <c:v>108</c:v>
                </c:pt>
                <c:pt idx="4">
                  <c:v>75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3-4058-AEBE-F2E43E31F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7632"/>
        <c:axId val="37399168"/>
      </c:barChart>
      <c:catAx>
        <c:axId val="3739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399168"/>
        <c:crosses val="autoZero"/>
        <c:auto val="1"/>
        <c:lblAlgn val="ctr"/>
        <c:lblOffset val="100"/>
        <c:noMultiLvlLbl val="0"/>
      </c:catAx>
      <c:valAx>
        <c:axId val="373991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39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Alberta Wind Power -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37217183295125"/>
          <c:y val="8.7431267179242822E-2"/>
          <c:w val="0.74519291338582672"/>
          <c:h val="0.64743037328667252"/>
        </c:manualLayout>
      </c:layout>
      <c:barChart>
        <c:barDir val="col"/>
        <c:grouping val="clustered"/>
        <c:varyColors val="0"/>
        <c:ser>
          <c:idx val="0"/>
          <c:order val="0"/>
          <c:tx>
            <c:v>% of time at 0 MW</c:v>
          </c:tx>
          <c:invertIfNegative val="0"/>
          <c:cat>
            <c:strRef>
              <c:f>'Monthly summary'!$A$3:$A$8</c:f>
              <c:strCache>
                <c:ptCount val="6"/>
                <c:pt idx="0">
                  <c:v>January_2017</c:v>
                </c:pt>
                <c:pt idx="1">
                  <c:v>February_2017</c:v>
                </c:pt>
                <c:pt idx="2">
                  <c:v>March_2017</c:v>
                </c:pt>
                <c:pt idx="3">
                  <c:v>April_2017</c:v>
                </c:pt>
                <c:pt idx="4">
                  <c:v>May-17</c:v>
                </c:pt>
                <c:pt idx="5">
                  <c:v>June_2017</c:v>
                </c:pt>
              </c:strCache>
            </c:strRef>
          </c:cat>
          <c:val>
            <c:numRef>
              <c:f>'Monthly summary'!$C$3:$C$8</c:f>
              <c:numCache>
                <c:formatCode>0.0</c:formatCode>
                <c:ptCount val="6"/>
                <c:pt idx="0">
                  <c:v>6.854838709677419</c:v>
                </c:pt>
                <c:pt idx="1">
                  <c:v>4.9107142857142856</c:v>
                </c:pt>
                <c:pt idx="2">
                  <c:v>3.8978494623655915</c:v>
                </c:pt>
                <c:pt idx="3">
                  <c:v>2.2222222222222223</c:v>
                </c:pt>
                <c:pt idx="4">
                  <c:v>1.6129032258064515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0-403A-9576-3BB4DCF18FFC}"/>
            </c:ext>
          </c:extLst>
        </c:ser>
        <c:ser>
          <c:idx val="1"/>
          <c:order val="1"/>
          <c:tx>
            <c:v>% of time at less than 100 MW</c:v>
          </c:tx>
          <c:invertIfNegative val="0"/>
          <c:val>
            <c:numRef>
              <c:f>'Monthly summary'!$F$3:$F$8</c:f>
              <c:numCache>
                <c:formatCode>0.0</c:formatCode>
                <c:ptCount val="6"/>
                <c:pt idx="0">
                  <c:v>21.63978494623656</c:v>
                </c:pt>
                <c:pt idx="1">
                  <c:v>27.232142857142854</c:v>
                </c:pt>
                <c:pt idx="2">
                  <c:v>13.03763440860215</c:v>
                </c:pt>
                <c:pt idx="3">
                  <c:v>17.222222222222221</c:v>
                </c:pt>
                <c:pt idx="4">
                  <c:v>11.693548387096774</c:v>
                </c:pt>
                <c:pt idx="5">
                  <c:v>10.833333333333334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0-403A-9576-3BB4DCF18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0800"/>
        <c:axId val="92782592"/>
      </c:barChart>
      <c:catAx>
        <c:axId val="9278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782592"/>
        <c:crosses val="autoZero"/>
        <c:auto val="1"/>
        <c:lblAlgn val="ctr"/>
        <c:lblOffset val="100"/>
        <c:noMultiLvlLbl val="0"/>
      </c:catAx>
      <c:valAx>
        <c:axId val="927825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27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277195595112149"/>
          <c:y val="9.6838363954505693E-2"/>
          <c:w val="0.29836456360676433"/>
          <c:h val="0.116476122199683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Hours when wind power is supplying less than 1% of Alberta electrity</a:t>
            </a:r>
          </a:p>
        </c:rich>
      </c:tx>
      <c:layout>
        <c:manualLayout>
          <c:xMode val="edge"/>
          <c:yMode val="edge"/>
          <c:x val="0.10459711286089241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Hours at less than 1%</c:v>
          </c:tx>
          <c:invertIfNegative val="0"/>
          <c:cat>
            <c:strRef>
              <c:f>'Monthly summary'!$A$3:$A$14</c:f>
              <c:strCache>
                <c:ptCount val="12"/>
                <c:pt idx="0">
                  <c:v>January_2017</c:v>
                </c:pt>
                <c:pt idx="1">
                  <c:v>February_2017</c:v>
                </c:pt>
                <c:pt idx="2">
                  <c:v>March_2017</c:v>
                </c:pt>
                <c:pt idx="3">
                  <c:v>April_2017</c:v>
                </c:pt>
                <c:pt idx="4">
                  <c:v>May-17</c:v>
                </c:pt>
                <c:pt idx="5">
                  <c:v>June_2017</c:v>
                </c:pt>
                <c:pt idx="6">
                  <c:v>July_2017</c:v>
                </c:pt>
                <c:pt idx="7">
                  <c:v>August_2017</c:v>
                </c:pt>
                <c:pt idx="8">
                  <c:v>September_2017</c:v>
                </c:pt>
                <c:pt idx="9">
                  <c:v>October_2017</c:v>
                </c:pt>
                <c:pt idx="10">
                  <c:v>November_2017</c:v>
                </c:pt>
                <c:pt idx="11">
                  <c:v>December_2017</c:v>
                </c:pt>
              </c:strCache>
            </c:strRef>
          </c:cat>
          <c:val>
            <c:numRef>
              <c:f>'Monthly summary'!$E$3:$E$14</c:f>
              <c:numCache>
                <c:formatCode>General</c:formatCode>
                <c:ptCount val="12"/>
                <c:pt idx="0">
                  <c:v>161</c:v>
                </c:pt>
                <c:pt idx="1">
                  <c:v>183</c:v>
                </c:pt>
                <c:pt idx="2">
                  <c:v>97</c:v>
                </c:pt>
                <c:pt idx="3">
                  <c:v>124</c:v>
                </c:pt>
                <c:pt idx="4">
                  <c:v>87</c:v>
                </c:pt>
                <c:pt idx="5">
                  <c:v>78</c:v>
                </c:pt>
                <c:pt idx="6">
                  <c:v>175</c:v>
                </c:pt>
                <c:pt idx="7">
                  <c:v>173</c:v>
                </c:pt>
                <c:pt idx="8">
                  <c:v>195</c:v>
                </c:pt>
                <c:pt idx="9">
                  <c:v>63</c:v>
                </c:pt>
                <c:pt idx="10">
                  <c:v>58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F-4218-A6F3-AF308A96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96032"/>
        <c:axId val="92797568"/>
      </c:barChart>
      <c:catAx>
        <c:axId val="927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797568"/>
        <c:crosses val="autoZero"/>
        <c:auto val="1"/>
        <c:lblAlgn val="ctr"/>
        <c:lblOffset val="100"/>
        <c:noMultiLvlLbl val="0"/>
      </c:catAx>
      <c:valAx>
        <c:axId val="9279756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9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Hours when wind power is supplying less than 1% of Alberta electrity</a:t>
            </a:r>
          </a:p>
        </c:rich>
      </c:tx>
      <c:layout>
        <c:manualLayout>
          <c:xMode val="edge"/>
          <c:yMode val="edge"/>
          <c:x val="9.9041557305336828E-2"/>
          <c:y val="4.418681487381551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Hours at less than 1%</c:v>
          </c:tx>
          <c:invertIfNegative val="0"/>
          <c:cat>
            <c:strRef>
              <c:f>'Monthly summary'!$A$3:$A$14</c:f>
              <c:strCache>
                <c:ptCount val="12"/>
                <c:pt idx="0">
                  <c:v>January_2017</c:v>
                </c:pt>
                <c:pt idx="1">
                  <c:v>February_2017</c:v>
                </c:pt>
                <c:pt idx="2">
                  <c:v>March_2017</c:v>
                </c:pt>
                <c:pt idx="3">
                  <c:v>April_2017</c:v>
                </c:pt>
                <c:pt idx="4">
                  <c:v>May-17</c:v>
                </c:pt>
                <c:pt idx="5">
                  <c:v>June_2017</c:v>
                </c:pt>
                <c:pt idx="6">
                  <c:v>July_2017</c:v>
                </c:pt>
                <c:pt idx="7">
                  <c:v>August_2017</c:v>
                </c:pt>
                <c:pt idx="8">
                  <c:v>September_2017</c:v>
                </c:pt>
                <c:pt idx="9">
                  <c:v>October_2017</c:v>
                </c:pt>
                <c:pt idx="10">
                  <c:v>November_2017</c:v>
                </c:pt>
                <c:pt idx="11">
                  <c:v>December_2017</c:v>
                </c:pt>
              </c:strCache>
            </c:strRef>
          </c:cat>
          <c:val>
            <c:numRef>
              <c:f>'Monthly summary'!$E$3:$E$14</c:f>
              <c:numCache>
                <c:formatCode>General</c:formatCode>
                <c:ptCount val="12"/>
                <c:pt idx="0">
                  <c:v>161</c:v>
                </c:pt>
                <c:pt idx="1">
                  <c:v>183</c:v>
                </c:pt>
                <c:pt idx="2">
                  <c:v>97</c:v>
                </c:pt>
                <c:pt idx="3">
                  <c:v>124</c:v>
                </c:pt>
                <c:pt idx="4">
                  <c:v>87</c:v>
                </c:pt>
                <c:pt idx="5">
                  <c:v>78</c:v>
                </c:pt>
                <c:pt idx="6">
                  <c:v>175</c:v>
                </c:pt>
                <c:pt idx="7">
                  <c:v>173</c:v>
                </c:pt>
                <c:pt idx="8">
                  <c:v>195</c:v>
                </c:pt>
                <c:pt idx="9">
                  <c:v>63</c:v>
                </c:pt>
                <c:pt idx="10">
                  <c:v>58</c:v>
                </c:pt>
                <c:pt idx="1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B-47E5-8666-2D042FEB6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5600"/>
        <c:axId val="82497536"/>
      </c:barChart>
      <c:catAx>
        <c:axId val="9402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497536"/>
        <c:crosses val="autoZero"/>
        <c:auto val="1"/>
        <c:lblAlgn val="ctr"/>
        <c:lblOffset val="100"/>
        <c:noMultiLvlLbl val="0"/>
      </c:catAx>
      <c:valAx>
        <c:axId val="8249753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CA"/>
                  <a:t>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0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32</xdr:row>
      <xdr:rowOff>157162</xdr:rowOff>
    </xdr:from>
    <xdr:to>
      <xdr:col>4</xdr:col>
      <xdr:colOff>781050</xdr:colOff>
      <xdr:row>47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33</xdr:row>
      <xdr:rowOff>0</xdr:rowOff>
    </xdr:from>
    <xdr:to>
      <xdr:col>12</xdr:col>
      <xdr:colOff>561975</xdr:colOff>
      <xdr:row>53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762000</xdr:colOff>
      <xdr:row>1</xdr:row>
      <xdr:rowOff>138112</xdr:rowOff>
    </xdr:from>
    <xdr:to>
      <xdr:col>14</xdr:col>
      <xdr:colOff>590550</xdr:colOff>
      <xdr:row>16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752475</xdr:colOff>
      <xdr:row>1</xdr:row>
      <xdr:rowOff>128587</xdr:rowOff>
    </xdr:from>
    <xdr:to>
      <xdr:col>14</xdr:col>
      <xdr:colOff>581025</xdr:colOff>
      <xdr:row>20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1"/>
  <sheetViews>
    <sheetView workbookViewId="0">
      <pane ySplit="630" topLeftCell="A423" activePane="bottomLeft"/>
      <selection activeCell="C1" sqref="C1"/>
      <selection pane="bottomLeft" activeCell="F445" sqref="F445"/>
    </sheetView>
  </sheetViews>
  <sheetFormatPr defaultRowHeight="15" x14ac:dyDescent="0.25"/>
  <cols>
    <col min="1" max="1" width="22.140625" customWidth="1"/>
    <col min="3" max="3" width="22" bestFit="1" customWidth="1"/>
    <col min="6" max="6" width="30.42578125" customWidth="1"/>
    <col min="7" max="7" width="22.7109375" customWidth="1"/>
    <col min="8" max="8" width="10.140625" customWidth="1"/>
  </cols>
  <sheetData>
    <row r="1" spans="1:3" x14ac:dyDescent="0.25">
      <c r="A1" s="1" t="s">
        <v>3</v>
      </c>
      <c r="B1" s="1" t="s">
        <v>0</v>
      </c>
      <c r="C1" s="1" t="s">
        <v>1</v>
      </c>
    </row>
    <row r="2" spans="1:3" x14ac:dyDescent="0.25">
      <c r="A2" s="1"/>
      <c r="B2" s="1"/>
      <c r="C2" s="1"/>
    </row>
    <row r="3" spans="1:3" x14ac:dyDescent="0.25">
      <c r="A3" s="1">
        <v>1</v>
      </c>
      <c r="B3" s="1">
        <v>0</v>
      </c>
      <c r="C3" s="1">
        <v>3</v>
      </c>
    </row>
    <row r="4" spans="1:3" x14ac:dyDescent="0.25">
      <c r="A4" s="1">
        <v>2</v>
      </c>
      <c r="B4" s="1">
        <v>0</v>
      </c>
      <c r="C4" s="1">
        <v>0</v>
      </c>
    </row>
    <row r="5" spans="1:3" x14ac:dyDescent="0.25">
      <c r="A5" s="1">
        <f>A4+1</f>
        <v>3</v>
      </c>
      <c r="B5" s="1">
        <v>0</v>
      </c>
      <c r="C5" s="1">
        <v>0</v>
      </c>
    </row>
    <row r="6" spans="1:3" x14ac:dyDescent="0.25">
      <c r="A6" s="1">
        <f t="shared" ref="A6:A33" si="0">A5+1</f>
        <v>4</v>
      </c>
      <c r="B6" s="1">
        <v>0</v>
      </c>
      <c r="C6" s="1">
        <v>0</v>
      </c>
    </row>
    <row r="7" spans="1:3" x14ac:dyDescent="0.25">
      <c r="A7" s="1">
        <f t="shared" si="0"/>
        <v>5</v>
      </c>
      <c r="B7" s="1">
        <v>0</v>
      </c>
      <c r="C7" s="1">
        <v>0</v>
      </c>
    </row>
    <row r="8" spans="1:3" x14ac:dyDescent="0.25">
      <c r="A8" s="1">
        <f t="shared" si="0"/>
        <v>6</v>
      </c>
      <c r="B8" s="1">
        <v>0</v>
      </c>
      <c r="C8" s="1">
        <v>0</v>
      </c>
    </row>
    <row r="9" spans="1:3" x14ac:dyDescent="0.25">
      <c r="A9" s="1">
        <f t="shared" si="0"/>
        <v>7</v>
      </c>
      <c r="B9" s="1">
        <v>0</v>
      </c>
      <c r="C9" s="1">
        <v>4</v>
      </c>
    </row>
    <row r="10" spans="1:3" x14ac:dyDescent="0.25">
      <c r="A10" s="1">
        <f t="shared" si="0"/>
        <v>8</v>
      </c>
      <c r="B10" s="1">
        <v>16</v>
      </c>
      <c r="C10" s="1">
        <v>8</v>
      </c>
    </row>
    <row r="11" spans="1:3" x14ac:dyDescent="0.25">
      <c r="A11" s="1">
        <f t="shared" si="0"/>
        <v>9</v>
      </c>
      <c r="B11" s="1">
        <v>3</v>
      </c>
      <c r="C11" s="1">
        <v>13</v>
      </c>
    </row>
    <row r="12" spans="1:3" x14ac:dyDescent="0.25">
      <c r="A12" s="1">
        <f t="shared" si="0"/>
        <v>10</v>
      </c>
      <c r="B12" s="1">
        <v>12</v>
      </c>
      <c r="C12" s="1">
        <v>5</v>
      </c>
    </row>
    <row r="13" spans="1:3" x14ac:dyDescent="0.25">
      <c r="A13" s="1">
        <f t="shared" si="0"/>
        <v>11</v>
      </c>
      <c r="B13" s="1">
        <v>0</v>
      </c>
      <c r="C13" s="1">
        <v>3</v>
      </c>
    </row>
    <row r="14" spans="1:3" x14ac:dyDescent="0.25">
      <c r="A14" s="1">
        <f t="shared" si="0"/>
        <v>12</v>
      </c>
      <c r="B14" s="1">
        <v>0</v>
      </c>
      <c r="C14" s="1">
        <v>0</v>
      </c>
    </row>
    <row r="15" spans="1:3" x14ac:dyDescent="0.25">
      <c r="A15" s="1">
        <f t="shared" si="0"/>
        <v>13</v>
      </c>
      <c r="B15" s="1">
        <v>0</v>
      </c>
      <c r="C15" s="1">
        <v>0</v>
      </c>
    </row>
    <row r="16" spans="1:3" x14ac:dyDescent="0.25">
      <c r="A16" s="1">
        <f t="shared" si="0"/>
        <v>14</v>
      </c>
      <c r="B16" s="1">
        <v>0</v>
      </c>
      <c r="C16" s="1">
        <v>0</v>
      </c>
    </row>
    <row r="17" spans="1:7" x14ac:dyDescent="0.25">
      <c r="A17" s="1">
        <f t="shared" si="0"/>
        <v>15</v>
      </c>
      <c r="B17" s="1">
        <v>0</v>
      </c>
      <c r="C17" s="1">
        <v>3</v>
      </c>
    </row>
    <row r="18" spans="1:7" x14ac:dyDescent="0.25">
      <c r="A18" s="1">
        <f t="shared" si="0"/>
        <v>16</v>
      </c>
      <c r="B18" s="1">
        <v>0</v>
      </c>
      <c r="C18" s="1">
        <v>7</v>
      </c>
    </row>
    <row r="19" spans="1:7" x14ac:dyDescent="0.25">
      <c r="A19" s="1">
        <f t="shared" si="0"/>
        <v>17</v>
      </c>
      <c r="B19" s="1">
        <v>0</v>
      </c>
      <c r="C19" s="1">
        <v>0</v>
      </c>
    </row>
    <row r="20" spans="1:7" x14ac:dyDescent="0.25">
      <c r="A20" s="1">
        <f t="shared" si="0"/>
        <v>18</v>
      </c>
      <c r="B20" s="1">
        <v>0</v>
      </c>
      <c r="C20" s="1">
        <v>0</v>
      </c>
    </row>
    <row r="21" spans="1:7" x14ac:dyDescent="0.25">
      <c r="A21" s="1">
        <f t="shared" si="0"/>
        <v>19</v>
      </c>
      <c r="B21" s="1">
        <v>0</v>
      </c>
      <c r="C21" s="1">
        <v>0</v>
      </c>
    </row>
    <row r="22" spans="1:7" x14ac:dyDescent="0.25">
      <c r="A22" s="1">
        <f t="shared" si="0"/>
        <v>20</v>
      </c>
      <c r="B22" s="1">
        <v>0</v>
      </c>
      <c r="C22" s="1">
        <v>0</v>
      </c>
    </row>
    <row r="23" spans="1:7" x14ac:dyDescent="0.25">
      <c r="A23" s="1">
        <f t="shared" si="0"/>
        <v>21</v>
      </c>
      <c r="B23" s="1">
        <v>0</v>
      </c>
      <c r="C23" s="1">
        <v>0</v>
      </c>
    </row>
    <row r="24" spans="1:7" x14ac:dyDescent="0.25">
      <c r="A24" s="1">
        <f t="shared" si="0"/>
        <v>22</v>
      </c>
      <c r="B24" s="1">
        <v>0</v>
      </c>
      <c r="C24" s="1">
        <v>0</v>
      </c>
    </row>
    <row r="25" spans="1:7" x14ac:dyDescent="0.25">
      <c r="A25" s="1">
        <f t="shared" si="0"/>
        <v>23</v>
      </c>
      <c r="B25" s="1">
        <v>0</v>
      </c>
      <c r="C25" s="1">
        <v>3</v>
      </c>
    </row>
    <row r="26" spans="1:7" x14ac:dyDescent="0.25">
      <c r="A26" s="1">
        <f t="shared" si="0"/>
        <v>24</v>
      </c>
      <c r="B26" s="1">
        <v>0</v>
      </c>
      <c r="C26" s="1">
        <v>0</v>
      </c>
    </row>
    <row r="27" spans="1:7" x14ac:dyDescent="0.25">
      <c r="A27" s="1">
        <f t="shared" si="0"/>
        <v>25</v>
      </c>
      <c r="B27" s="1">
        <v>0</v>
      </c>
      <c r="C27" s="1">
        <v>15</v>
      </c>
    </row>
    <row r="28" spans="1:7" x14ac:dyDescent="0.25">
      <c r="A28" s="1">
        <f t="shared" si="0"/>
        <v>26</v>
      </c>
      <c r="B28" s="1">
        <v>0</v>
      </c>
      <c r="C28" s="1">
        <v>0</v>
      </c>
    </row>
    <row r="29" spans="1:7" x14ac:dyDescent="0.25">
      <c r="A29" s="1">
        <f t="shared" si="0"/>
        <v>27</v>
      </c>
      <c r="B29" s="1">
        <v>0</v>
      </c>
      <c r="C29" s="1">
        <v>0</v>
      </c>
    </row>
    <row r="30" spans="1:7" x14ac:dyDescent="0.25">
      <c r="A30" s="1">
        <f t="shared" si="0"/>
        <v>28</v>
      </c>
      <c r="B30" s="1">
        <v>0</v>
      </c>
      <c r="C30" s="1">
        <v>0</v>
      </c>
    </row>
    <row r="31" spans="1:7" x14ac:dyDescent="0.25">
      <c r="A31" s="1">
        <f t="shared" si="0"/>
        <v>29</v>
      </c>
      <c r="B31" s="1">
        <v>0</v>
      </c>
      <c r="C31" s="1">
        <v>0</v>
      </c>
      <c r="F31" t="s">
        <v>36</v>
      </c>
      <c r="G31">
        <f>31*24</f>
        <v>744</v>
      </c>
    </row>
    <row r="32" spans="1:7" x14ac:dyDescent="0.25">
      <c r="A32" s="1">
        <f t="shared" si="0"/>
        <v>30</v>
      </c>
      <c r="B32" s="1">
        <v>0</v>
      </c>
      <c r="C32" s="1">
        <v>2</v>
      </c>
      <c r="F32" t="s">
        <v>37</v>
      </c>
      <c r="G32" s="4">
        <f>B35/G31*100</f>
        <v>4.1666666666666661</v>
      </c>
    </row>
    <row r="33" spans="1:7" x14ac:dyDescent="0.25">
      <c r="A33" s="1">
        <f t="shared" si="0"/>
        <v>31</v>
      </c>
      <c r="B33" s="1">
        <v>0</v>
      </c>
      <c r="C33" s="1">
        <v>5</v>
      </c>
      <c r="F33" t="s">
        <v>38</v>
      </c>
      <c r="G33" s="4">
        <f>C35/G31*100</f>
        <v>9.543010752688172</v>
      </c>
    </row>
    <row r="34" spans="1:7" x14ac:dyDescent="0.25">
      <c r="A34" s="1"/>
      <c r="B34" s="1"/>
      <c r="C34" s="1"/>
      <c r="F34" t="s">
        <v>54</v>
      </c>
      <c r="G34" s="4">
        <f>(B35+C35)/G31*100</f>
        <v>13.709677419354838</v>
      </c>
    </row>
    <row r="35" spans="1:7" x14ac:dyDescent="0.25">
      <c r="A35" s="1" t="s">
        <v>2</v>
      </c>
      <c r="B35" s="1">
        <f>SUM(B3:B33)</f>
        <v>31</v>
      </c>
      <c r="C35" s="1">
        <f>SUM(C3:C33)</f>
        <v>71</v>
      </c>
    </row>
    <row r="36" spans="1:7" x14ac:dyDescent="0.25">
      <c r="A36" s="1"/>
      <c r="B36" s="1"/>
      <c r="C36" s="1"/>
    </row>
    <row r="37" spans="1:7" x14ac:dyDescent="0.25">
      <c r="A37" s="2" t="s">
        <v>4</v>
      </c>
      <c r="B37" s="1"/>
      <c r="C37" s="1"/>
    </row>
    <row r="38" spans="1:7" x14ac:dyDescent="0.25">
      <c r="A38" s="1">
        <v>1</v>
      </c>
      <c r="B38" s="1">
        <v>0</v>
      </c>
      <c r="C38" s="1">
        <v>5</v>
      </c>
    </row>
    <row r="39" spans="1:7" x14ac:dyDescent="0.25">
      <c r="A39" s="1">
        <f>A38+1</f>
        <v>2</v>
      </c>
      <c r="B39" s="1">
        <v>0</v>
      </c>
      <c r="C39" s="1">
        <v>24</v>
      </c>
    </row>
    <row r="40" spans="1:7" x14ac:dyDescent="0.25">
      <c r="A40" s="1">
        <f t="shared" ref="A40:A68" si="1">A39+1</f>
        <v>3</v>
      </c>
      <c r="B40" s="1">
        <v>0</v>
      </c>
      <c r="C40" s="1">
        <v>13</v>
      </c>
    </row>
    <row r="41" spans="1:7" x14ac:dyDescent="0.25">
      <c r="A41" s="1">
        <f t="shared" si="1"/>
        <v>4</v>
      </c>
      <c r="B41" s="7">
        <v>0</v>
      </c>
      <c r="C41" s="7">
        <v>3</v>
      </c>
    </row>
    <row r="42" spans="1:7" x14ac:dyDescent="0.25">
      <c r="A42" s="1">
        <f t="shared" si="1"/>
        <v>5</v>
      </c>
      <c r="B42" s="7">
        <v>0</v>
      </c>
      <c r="C42" s="7">
        <v>0</v>
      </c>
    </row>
    <row r="43" spans="1:7" x14ac:dyDescent="0.25">
      <c r="A43" s="1">
        <f t="shared" si="1"/>
        <v>6</v>
      </c>
      <c r="B43" s="7">
        <v>0</v>
      </c>
      <c r="C43" s="7">
        <v>0</v>
      </c>
    </row>
    <row r="44" spans="1:7" x14ac:dyDescent="0.25">
      <c r="A44" s="1">
        <f t="shared" si="1"/>
        <v>7</v>
      </c>
      <c r="B44" s="7">
        <v>0</v>
      </c>
      <c r="C44" s="7">
        <v>2</v>
      </c>
    </row>
    <row r="45" spans="1:7" x14ac:dyDescent="0.25">
      <c r="A45" s="1">
        <f t="shared" si="1"/>
        <v>8</v>
      </c>
      <c r="B45" s="7">
        <v>2</v>
      </c>
      <c r="C45" s="7">
        <v>9</v>
      </c>
    </row>
    <row r="46" spans="1:7" x14ac:dyDescent="0.25">
      <c r="A46" s="1">
        <f t="shared" si="1"/>
        <v>9</v>
      </c>
      <c r="B46" s="7">
        <v>0</v>
      </c>
      <c r="C46" s="7">
        <v>10</v>
      </c>
      <c r="E46" t="s">
        <v>72</v>
      </c>
    </row>
    <row r="47" spans="1:7" x14ac:dyDescent="0.25">
      <c r="A47" s="1">
        <f t="shared" si="1"/>
        <v>10</v>
      </c>
      <c r="B47" s="1">
        <v>0</v>
      </c>
      <c r="C47" s="1">
        <v>2</v>
      </c>
    </row>
    <row r="48" spans="1:7" x14ac:dyDescent="0.25">
      <c r="A48" s="1">
        <f t="shared" si="1"/>
        <v>11</v>
      </c>
      <c r="B48" s="1">
        <v>0</v>
      </c>
      <c r="C48" s="1">
        <v>0</v>
      </c>
      <c r="E48" s="16" t="s">
        <v>73</v>
      </c>
    </row>
    <row r="49" spans="1:5" x14ac:dyDescent="0.25">
      <c r="A49" s="1">
        <f t="shared" si="1"/>
        <v>12</v>
      </c>
      <c r="B49" s="1">
        <v>0</v>
      </c>
      <c r="C49" s="1">
        <v>1</v>
      </c>
    </row>
    <row r="50" spans="1:5" x14ac:dyDescent="0.25">
      <c r="A50" s="1">
        <f t="shared" si="1"/>
        <v>13</v>
      </c>
      <c r="B50" s="1">
        <v>0</v>
      </c>
      <c r="C50" s="1">
        <v>0</v>
      </c>
      <c r="E50" t="s">
        <v>32</v>
      </c>
    </row>
    <row r="51" spans="1:5" x14ac:dyDescent="0.25">
      <c r="A51" s="1">
        <f t="shared" si="1"/>
        <v>14</v>
      </c>
      <c r="B51" s="1">
        <v>0</v>
      </c>
      <c r="C51" s="1">
        <v>0</v>
      </c>
    </row>
    <row r="52" spans="1:5" x14ac:dyDescent="0.25">
      <c r="A52" s="1">
        <f t="shared" si="1"/>
        <v>15</v>
      </c>
      <c r="B52" s="1">
        <v>0</v>
      </c>
      <c r="C52" s="1">
        <v>0</v>
      </c>
    </row>
    <row r="53" spans="1:5" x14ac:dyDescent="0.25">
      <c r="A53" s="1">
        <f t="shared" si="1"/>
        <v>16</v>
      </c>
      <c r="B53" s="1">
        <v>0</v>
      </c>
      <c r="C53" s="1">
        <v>0</v>
      </c>
    </row>
    <row r="54" spans="1:5" x14ac:dyDescent="0.25">
      <c r="A54" s="1">
        <f t="shared" si="1"/>
        <v>17</v>
      </c>
      <c r="B54" s="1">
        <v>0</v>
      </c>
      <c r="C54" s="1">
        <v>0</v>
      </c>
    </row>
    <row r="55" spans="1:5" x14ac:dyDescent="0.25">
      <c r="A55" s="1">
        <f t="shared" si="1"/>
        <v>18</v>
      </c>
      <c r="B55" s="1">
        <v>0</v>
      </c>
      <c r="C55" s="1">
        <v>0</v>
      </c>
    </row>
    <row r="56" spans="1:5" x14ac:dyDescent="0.25">
      <c r="A56" s="1">
        <f t="shared" si="1"/>
        <v>19</v>
      </c>
      <c r="B56" s="1">
        <v>0</v>
      </c>
      <c r="C56" s="1">
        <v>0</v>
      </c>
    </row>
    <row r="57" spans="1:5" x14ac:dyDescent="0.25">
      <c r="A57" s="1">
        <f t="shared" si="1"/>
        <v>20</v>
      </c>
      <c r="B57" s="1">
        <v>0</v>
      </c>
      <c r="C57" s="1">
        <v>2</v>
      </c>
    </row>
    <row r="58" spans="1:5" x14ac:dyDescent="0.25">
      <c r="A58" s="1">
        <f t="shared" si="1"/>
        <v>21</v>
      </c>
      <c r="B58" s="1">
        <v>0</v>
      </c>
      <c r="C58" s="1">
        <v>16</v>
      </c>
    </row>
    <row r="59" spans="1:5" x14ac:dyDescent="0.25">
      <c r="A59" s="1">
        <f t="shared" si="1"/>
        <v>22</v>
      </c>
      <c r="B59" s="1">
        <v>17</v>
      </c>
      <c r="C59" s="1">
        <v>7</v>
      </c>
    </row>
    <row r="60" spans="1:5" x14ac:dyDescent="0.25">
      <c r="A60" s="1">
        <f t="shared" si="1"/>
        <v>23</v>
      </c>
      <c r="B60" s="1">
        <v>19</v>
      </c>
      <c r="C60" s="1">
        <v>5</v>
      </c>
    </row>
    <row r="61" spans="1:5" x14ac:dyDescent="0.25">
      <c r="A61" s="1">
        <f t="shared" si="1"/>
        <v>24</v>
      </c>
      <c r="B61" s="1">
        <v>13</v>
      </c>
      <c r="C61" s="1">
        <v>8</v>
      </c>
    </row>
    <row r="62" spans="1:5" x14ac:dyDescent="0.25">
      <c r="A62" s="1">
        <f t="shared" si="1"/>
        <v>25</v>
      </c>
      <c r="B62" s="1">
        <v>0</v>
      </c>
      <c r="C62" s="1">
        <v>0</v>
      </c>
    </row>
    <row r="63" spans="1:5" x14ac:dyDescent="0.25">
      <c r="A63" s="1">
        <f t="shared" si="1"/>
        <v>26</v>
      </c>
      <c r="B63" s="1">
        <v>0</v>
      </c>
      <c r="C63" s="1">
        <v>0</v>
      </c>
    </row>
    <row r="64" spans="1:5" x14ac:dyDescent="0.25">
      <c r="A64" s="1">
        <f t="shared" si="1"/>
        <v>27</v>
      </c>
      <c r="B64" s="1">
        <v>0</v>
      </c>
      <c r="C64" s="1">
        <v>0</v>
      </c>
    </row>
    <row r="65" spans="1:8" x14ac:dyDescent="0.25">
      <c r="A65" s="1">
        <f t="shared" si="1"/>
        <v>28</v>
      </c>
      <c r="B65" s="1">
        <v>0</v>
      </c>
      <c r="C65" s="1">
        <v>0</v>
      </c>
    </row>
    <row r="66" spans="1:8" x14ac:dyDescent="0.25">
      <c r="A66" s="1">
        <f t="shared" si="1"/>
        <v>29</v>
      </c>
      <c r="B66" s="1">
        <v>0</v>
      </c>
      <c r="C66" s="1">
        <v>0</v>
      </c>
      <c r="F66" t="s">
        <v>36</v>
      </c>
      <c r="H66">
        <f>31*24</f>
        <v>744</v>
      </c>
    </row>
    <row r="67" spans="1:8" x14ac:dyDescent="0.25">
      <c r="A67" s="1">
        <f t="shared" si="1"/>
        <v>30</v>
      </c>
      <c r="B67" s="1">
        <v>0</v>
      </c>
      <c r="C67" s="1">
        <v>0</v>
      </c>
      <c r="F67" t="s">
        <v>37</v>
      </c>
      <c r="H67" s="8">
        <f>B69/H66*100</f>
        <v>6.854838709677419</v>
      </c>
    </row>
    <row r="68" spans="1:8" x14ac:dyDescent="0.25">
      <c r="A68" s="1">
        <f t="shared" si="1"/>
        <v>31</v>
      </c>
      <c r="B68" s="1">
        <v>0</v>
      </c>
      <c r="C68" s="1">
        <v>3</v>
      </c>
      <c r="F68" t="s">
        <v>38</v>
      </c>
      <c r="H68" s="8">
        <f>C69/H66*100</f>
        <v>14.78494623655914</v>
      </c>
    </row>
    <row r="69" spans="1:8" x14ac:dyDescent="0.25">
      <c r="A69" s="1" t="s">
        <v>33</v>
      </c>
      <c r="B69">
        <f>SUM(B39:B68)</f>
        <v>51</v>
      </c>
      <c r="C69">
        <f>SUM(C38:C68)</f>
        <v>110</v>
      </c>
      <c r="F69" t="s">
        <v>54</v>
      </c>
      <c r="H69" s="8">
        <f>(B69+C69)/H66*100</f>
        <v>21.63978494623656</v>
      </c>
    </row>
    <row r="71" spans="1:8" x14ac:dyDescent="0.25">
      <c r="A71" s="2" t="s">
        <v>34</v>
      </c>
      <c r="B71" s="1"/>
      <c r="C71" s="1"/>
    </row>
    <row r="72" spans="1:8" x14ac:dyDescent="0.25">
      <c r="A72" s="1">
        <v>1</v>
      </c>
      <c r="B72" s="1">
        <v>0</v>
      </c>
      <c r="C72" s="1">
        <v>6</v>
      </c>
    </row>
    <row r="73" spans="1:8" x14ac:dyDescent="0.25">
      <c r="A73" s="1">
        <f>A72+1</f>
        <v>2</v>
      </c>
      <c r="B73" s="1">
        <v>0</v>
      </c>
      <c r="C73" s="1">
        <v>16</v>
      </c>
    </row>
    <row r="74" spans="1:8" x14ac:dyDescent="0.25">
      <c r="A74" s="1">
        <f t="shared" ref="A74:A99" si="2">A73+1</f>
        <v>3</v>
      </c>
      <c r="B74" s="1">
        <v>0</v>
      </c>
      <c r="C74" s="1">
        <v>1</v>
      </c>
    </row>
    <row r="75" spans="1:8" x14ac:dyDescent="0.25">
      <c r="A75" s="1">
        <f t="shared" si="2"/>
        <v>4</v>
      </c>
      <c r="B75" s="1">
        <v>9</v>
      </c>
      <c r="C75" s="1">
        <v>9</v>
      </c>
    </row>
    <row r="76" spans="1:8" x14ac:dyDescent="0.25">
      <c r="A76" s="1">
        <f t="shared" si="2"/>
        <v>5</v>
      </c>
      <c r="B76" s="1">
        <v>9</v>
      </c>
      <c r="C76" s="1">
        <v>9</v>
      </c>
    </row>
    <row r="77" spans="1:8" x14ac:dyDescent="0.25">
      <c r="A77" s="1">
        <f t="shared" si="2"/>
        <v>6</v>
      </c>
      <c r="B77" s="1">
        <v>0</v>
      </c>
      <c r="C77" s="1">
        <v>7</v>
      </c>
    </row>
    <row r="78" spans="1:8" x14ac:dyDescent="0.25">
      <c r="A78" s="1">
        <f t="shared" si="2"/>
        <v>7</v>
      </c>
      <c r="B78" s="1">
        <v>3</v>
      </c>
      <c r="C78" s="1">
        <v>8</v>
      </c>
    </row>
    <row r="79" spans="1:8" x14ac:dyDescent="0.25">
      <c r="A79" s="1">
        <f t="shared" si="2"/>
        <v>8</v>
      </c>
      <c r="B79" s="1">
        <v>0</v>
      </c>
      <c r="C79" s="1">
        <v>0</v>
      </c>
    </row>
    <row r="80" spans="1:8" x14ac:dyDescent="0.25">
      <c r="A80" s="1">
        <f t="shared" si="2"/>
        <v>9</v>
      </c>
      <c r="B80" s="1">
        <v>0</v>
      </c>
      <c r="C80" s="1">
        <v>0</v>
      </c>
    </row>
    <row r="81" spans="1:7" x14ac:dyDescent="0.25">
      <c r="A81" s="1">
        <f t="shared" si="2"/>
        <v>10</v>
      </c>
      <c r="B81" s="1">
        <v>0</v>
      </c>
      <c r="C81" s="1">
        <v>0</v>
      </c>
    </row>
    <row r="82" spans="1:7" x14ac:dyDescent="0.25">
      <c r="A82" s="1">
        <f t="shared" si="2"/>
        <v>11</v>
      </c>
      <c r="B82" s="1">
        <v>0</v>
      </c>
      <c r="C82" s="1">
        <v>0</v>
      </c>
    </row>
    <row r="83" spans="1:7" x14ac:dyDescent="0.25">
      <c r="A83" s="1">
        <f t="shared" si="2"/>
        <v>12</v>
      </c>
      <c r="B83" s="1">
        <v>0</v>
      </c>
      <c r="C83" s="1">
        <v>0</v>
      </c>
    </row>
    <row r="84" spans="1:7" x14ac:dyDescent="0.25">
      <c r="A84" s="1">
        <f t="shared" si="2"/>
        <v>13</v>
      </c>
      <c r="B84" s="1">
        <v>0</v>
      </c>
      <c r="C84" s="1">
        <v>0</v>
      </c>
    </row>
    <row r="85" spans="1:7" x14ac:dyDescent="0.25">
      <c r="A85" s="1">
        <f t="shared" si="2"/>
        <v>14</v>
      </c>
      <c r="B85" s="1">
        <v>0</v>
      </c>
      <c r="C85" s="1">
        <v>0</v>
      </c>
    </row>
    <row r="86" spans="1:7" x14ac:dyDescent="0.25">
      <c r="A86" s="1">
        <f t="shared" si="2"/>
        <v>15</v>
      </c>
      <c r="B86" s="1">
        <v>0</v>
      </c>
      <c r="C86" s="1">
        <v>0</v>
      </c>
    </row>
    <row r="87" spans="1:7" x14ac:dyDescent="0.25">
      <c r="A87" s="1">
        <f t="shared" si="2"/>
        <v>16</v>
      </c>
      <c r="B87" s="1">
        <v>0</v>
      </c>
      <c r="C87" s="1">
        <v>0</v>
      </c>
    </row>
    <row r="88" spans="1:7" x14ac:dyDescent="0.25">
      <c r="A88" s="1">
        <f t="shared" si="2"/>
        <v>17</v>
      </c>
      <c r="B88" s="1">
        <v>0</v>
      </c>
      <c r="C88" s="1">
        <v>0</v>
      </c>
    </row>
    <row r="89" spans="1:7" x14ac:dyDescent="0.25">
      <c r="A89" s="1">
        <f t="shared" si="2"/>
        <v>18</v>
      </c>
      <c r="B89" s="1">
        <v>0</v>
      </c>
      <c r="C89" s="1">
        <v>0</v>
      </c>
    </row>
    <row r="90" spans="1:7" x14ac:dyDescent="0.25">
      <c r="A90" s="1">
        <f t="shared" si="2"/>
        <v>19</v>
      </c>
      <c r="B90" s="1">
        <v>0</v>
      </c>
      <c r="C90" s="1">
        <v>0</v>
      </c>
    </row>
    <row r="91" spans="1:7" x14ac:dyDescent="0.25">
      <c r="A91" s="1">
        <f t="shared" si="2"/>
        <v>20</v>
      </c>
      <c r="B91" s="1">
        <v>0</v>
      </c>
      <c r="C91" s="1">
        <v>7</v>
      </c>
    </row>
    <row r="92" spans="1:7" x14ac:dyDescent="0.25">
      <c r="A92" s="1">
        <f t="shared" si="2"/>
        <v>21</v>
      </c>
      <c r="B92" s="1">
        <v>3</v>
      </c>
      <c r="C92" s="1">
        <v>18</v>
      </c>
    </row>
    <row r="93" spans="1:7" x14ac:dyDescent="0.25">
      <c r="A93" s="1">
        <f t="shared" si="2"/>
        <v>22</v>
      </c>
      <c r="B93" s="1">
        <v>0</v>
      </c>
      <c r="C93" s="1">
        <v>6</v>
      </c>
    </row>
    <row r="94" spans="1:7" x14ac:dyDescent="0.25">
      <c r="A94" s="1">
        <f t="shared" si="2"/>
        <v>23</v>
      </c>
      <c r="B94" s="1">
        <v>0</v>
      </c>
      <c r="C94" s="1">
        <v>20</v>
      </c>
    </row>
    <row r="95" spans="1:7" x14ac:dyDescent="0.25">
      <c r="A95" s="1">
        <f t="shared" si="2"/>
        <v>24</v>
      </c>
      <c r="B95" s="1">
        <v>0</v>
      </c>
      <c r="C95" s="1">
        <v>15</v>
      </c>
    </row>
    <row r="96" spans="1:7" x14ac:dyDescent="0.25">
      <c r="A96" s="1">
        <f t="shared" si="2"/>
        <v>25</v>
      </c>
      <c r="B96" s="1">
        <v>0</v>
      </c>
      <c r="C96" s="1">
        <v>2</v>
      </c>
      <c r="E96" t="s">
        <v>41</v>
      </c>
      <c r="G96">
        <f>28*24</f>
        <v>672</v>
      </c>
    </row>
    <row r="97" spans="1:7" x14ac:dyDescent="0.25">
      <c r="A97" s="1">
        <f t="shared" si="2"/>
        <v>26</v>
      </c>
      <c r="B97" s="1">
        <v>0</v>
      </c>
      <c r="C97" s="1">
        <v>5</v>
      </c>
    </row>
    <row r="98" spans="1:7" x14ac:dyDescent="0.25">
      <c r="A98" s="1">
        <f t="shared" si="2"/>
        <v>27</v>
      </c>
      <c r="B98" s="1">
        <v>0</v>
      </c>
      <c r="C98" s="1">
        <v>10</v>
      </c>
      <c r="E98" t="s">
        <v>37</v>
      </c>
      <c r="G98" s="4">
        <f>B100/G96*100</f>
        <v>4.9107142857142856</v>
      </c>
    </row>
    <row r="99" spans="1:7" x14ac:dyDescent="0.25">
      <c r="A99" s="1">
        <f t="shared" si="2"/>
        <v>28</v>
      </c>
      <c r="B99" s="1">
        <v>9</v>
      </c>
      <c r="C99" s="1">
        <v>11</v>
      </c>
      <c r="E99" t="s">
        <v>38</v>
      </c>
      <c r="G99" s="4">
        <f>C100/G96*100</f>
        <v>22.321428571428573</v>
      </c>
    </row>
    <row r="100" spans="1:7" x14ac:dyDescent="0.25">
      <c r="A100" s="1" t="s">
        <v>35</v>
      </c>
      <c r="B100">
        <f>SUM(B72:B99)</f>
        <v>33</v>
      </c>
      <c r="C100">
        <f>SUM(C72:C99)</f>
        <v>150</v>
      </c>
      <c r="E100" t="s">
        <v>54</v>
      </c>
      <c r="G100" s="4">
        <f>G98+G99</f>
        <v>27.232142857142858</v>
      </c>
    </row>
    <row r="102" spans="1:7" x14ac:dyDescent="0.25">
      <c r="A102" s="2" t="s">
        <v>39</v>
      </c>
      <c r="B102" s="1"/>
      <c r="C102" s="1"/>
    </row>
    <row r="103" spans="1:7" x14ac:dyDescent="0.25">
      <c r="A103" s="1">
        <v>1</v>
      </c>
      <c r="B103" s="1">
        <v>2</v>
      </c>
      <c r="C103" s="1">
        <v>1</v>
      </c>
    </row>
    <row r="104" spans="1:7" x14ac:dyDescent="0.25">
      <c r="A104" s="1">
        <f>A103+1</f>
        <v>2</v>
      </c>
      <c r="B104" s="1">
        <v>0</v>
      </c>
      <c r="C104" s="1">
        <v>3</v>
      </c>
    </row>
    <row r="105" spans="1:7" x14ac:dyDescent="0.25">
      <c r="A105" s="1">
        <f t="shared" ref="A105:A133" si="3">A104+1</f>
        <v>3</v>
      </c>
      <c r="B105" s="1">
        <v>0</v>
      </c>
      <c r="C105" s="1">
        <v>0</v>
      </c>
    </row>
    <row r="106" spans="1:7" x14ac:dyDescent="0.25">
      <c r="A106" s="1">
        <f t="shared" si="3"/>
        <v>4</v>
      </c>
      <c r="B106" s="1">
        <v>0</v>
      </c>
      <c r="C106" s="7">
        <v>1</v>
      </c>
    </row>
    <row r="107" spans="1:7" x14ac:dyDescent="0.25">
      <c r="A107" s="1">
        <f t="shared" si="3"/>
        <v>5</v>
      </c>
      <c r="B107" s="1">
        <v>6</v>
      </c>
      <c r="C107" s="7">
        <v>8</v>
      </c>
    </row>
    <row r="108" spans="1:7" x14ac:dyDescent="0.25">
      <c r="A108" s="1">
        <f t="shared" si="3"/>
        <v>6</v>
      </c>
      <c r="B108" s="1">
        <v>3</v>
      </c>
      <c r="C108" s="7">
        <v>9</v>
      </c>
    </row>
    <row r="109" spans="1:7" x14ac:dyDescent="0.25">
      <c r="A109" s="1">
        <f t="shared" si="3"/>
        <v>7</v>
      </c>
      <c r="B109" s="1">
        <v>0</v>
      </c>
      <c r="C109" s="7">
        <v>6</v>
      </c>
    </row>
    <row r="110" spans="1:7" x14ac:dyDescent="0.25">
      <c r="A110" s="1">
        <f t="shared" si="3"/>
        <v>8</v>
      </c>
      <c r="B110" s="1">
        <v>0</v>
      </c>
      <c r="C110" s="7">
        <v>0</v>
      </c>
    </row>
    <row r="111" spans="1:7" x14ac:dyDescent="0.25">
      <c r="A111" s="1">
        <f t="shared" si="3"/>
        <v>9</v>
      </c>
      <c r="B111" s="1">
        <v>10</v>
      </c>
      <c r="C111" s="7">
        <v>6</v>
      </c>
    </row>
    <row r="112" spans="1:7" x14ac:dyDescent="0.25">
      <c r="A112" s="1">
        <f t="shared" si="3"/>
        <v>10</v>
      </c>
      <c r="B112" s="1">
        <v>0</v>
      </c>
      <c r="C112" s="1">
        <v>4</v>
      </c>
    </row>
    <row r="113" spans="1:3" x14ac:dyDescent="0.25">
      <c r="A113" s="1">
        <f t="shared" si="3"/>
        <v>11</v>
      </c>
      <c r="B113" s="1">
        <v>0</v>
      </c>
      <c r="C113" s="1">
        <v>12</v>
      </c>
    </row>
    <row r="114" spans="1:3" x14ac:dyDescent="0.25">
      <c r="A114" s="1">
        <f t="shared" si="3"/>
        <v>12</v>
      </c>
      <c r="B114" s="1">
        <v>5</v>
      </c>
      <c r="C114" s="1">
        <v>9</v>
      </c>
    </row>
    <row r="115" spans="1:3" x14ac:dyDescent="0.25">
      <c r="A115" s="1">
        <f t="shared" si="3"/>
        <v>13</v>
      </c>
      <c r="B115" s="1">
        <v>0</v>
      </c>
      <c r="C115" s="1">
        <v>0</v>
      </c>
    </row>
    <row r="116" spans="1:3" x14ac:dyDescent="0.25">
      <c r="A116" s="1">
        <f t="shared" si="3"/>
        <v>14</v>
      </c>
      <c r="B116" s="1">
        <v>0</v>
      </c>
      <c r="C116" s="1">
        <v>0</v>
      </c>
    </row>
    <row r="117" spans="1:3" x14ac:dyDescent="0.25">
      <c r="A117" s="1">
        <f t="shared" si="3"/>
        <v>15</v>
      </c>
      <c r="B117" s="1">
        <v>0</v>
      </c>
      <c r="C117" s="1">
        <v>0</v>
      </c>
    </row>
    <row r="118" spans="1:3" x14ac:dyDescent="0.25">
      <c r="A118" s="1">
        <f t="shared" si="3"/>
        <v>16</v>
      </c>
      <c r="B118" s="1">
        <v>0</v>
      </c>
      <c r="C118" s="1">
        <v>0</v>
      </c>
    </row>
    <row r="119" spans="1:3" x14ac:dyDescent="0.25">
      <c r="A119" s="1">
        <f t="shared" si="3"/>
        <v>17</v>
      </c>
      <c r="B119" s="1">
        <v>0</v>
      </c>
      <c r="C119" s="1">
        <v>0</v>
      </c>
    </row>
    <row r="120" spans="1:3" x14ac:dyDescent="0.25">
      <c r="A120" s="1">
        <f t="shared" si="3"/>
        <v>18</v>
      </c>
      <c r="B120" s="1">
        <v>0</v>
      </c>
      <c r="C120" s="1">
        <v>0</v>
      </c>
    </row>
    <row r="121" spans="1:3" x14ac:dyDescent="0.25">
      <c r="A121" s="1">
        <f t="shared" si="3"/>
        <v>19</v>
      </c>
      <c r="B121" s="1">
        <v>0</v>
      </c>
      <c r="C121" s="1">
        <v>0</v>
      </c>
    </row>
    <row r="122" spans="1:3" x14ac:dyDescent="0.25">
      <c r="A122" s="1">
        <f t="shared" si="3"/>
        <v>20</v>
      </c>
      <c r="B122" s="1">
        <v>0</v>
      </c>
      <c r="C122" s="1">
        <v>0</v>
      </c>
    </row>
    <row r="123" spans="1:3" x14ac:dyDescent="0.25">
      <c r="A123" s="1">
        <f t="shared" si="3"/>
        <v>21</v>
      </c>
      <c r="B123" s="1">
        <v>0</v>
      </c>
      <c r="C123" s="1">
        <v>0</v>
      </c>
    </row>
    <row r="124" spans="1:3" x14ac:dyDescent="0.25">
      <c r="A124" s="1">
        <f t="shared" si="3"/>
        <v>22</v>
      </c>
      <c r="B124" s="1">
        <v>0</v>
      </c>
      <c r="C124" s="1">
        <v>0</v>
      </c>
    </row>
    <row r="125" spans="1:3" x14ac:dyDescent="0.25">
      <c r="A125" s="1">
        <f t="shared" si="3"/>
        <v>23</v>
      </c>
      <c r="B125" s="1">
        <v>0</v>
      </c>
      <c r="C125" s="1">
        <v>0</v>
      </c>
    </row>
    <row r="126" spans="1:3" x14ac:dyDescent="0.25">
      <c r="A126" s="1">
        <f t="shared" si="3"/>
        <v>24</v>
      </c>
      <c r="B126" s="1">
        <v>0</v>
      </c>
      <c r="C126" s="1">
        <v>3</v>
      </c>
    </row>
    <row r="127" spans="1:3" x14ac:dyDescent="0.25">
      <c r="A127" s="1">
        <f t="shared" si="3"/>
        <v>25</v>
      </c>
      <c r="B127" s="1">
        <v>0</v>
      </c>
      <c r="C127" s="1">
        <v>0</v>
      </c>
    </row>
    <row r="128" spans="1:3" x14ac:dyDescent="0.25">
      <c r="A128" s="1">
        <f t="shared" si="3"/>
        <v>26</v>
      </c>
      <c r="B128" s="1">
        <v>0</v>
      </c>
      <c r="C128" s="1">
        <v>0</v>
      </c>
    </row>
    <row r="129" spans="1:7" x14ac:dyDescent="0.25">
      <c r="A129" s="1">
        <f t="shared" si="3"/>
        <v>27</v>
      </c>
      <c r="B129" s="1">
        <v>0</v>
      </c>
      <c r="C129" s="1">
        <v>0</v>
      </c>
    </row>
    <row r="130" spans="1:7" x14ac:dyDescent="0.25">
      <c r="A130" s="1">
        <f t="shared" si="3"/>
        <v>28</v>
      </c>
      <c r="B130" s="1">
        <v>0</v>
      </c>
      <c r="C130" s="1">
        <v>0</v>
      </c>
      <c r="E130" t="s">
        <v>74</v>
      </c>
      <c r="G130">
        <f>31*24</f>
        <v>744</v>
      </c>
    </row>
    <row r="131" spans="1:7" x14ac:dyDescent="0.25">
      <c r="A131" s="1">
        <f t="shared" si="3"/>
        <v>29</v>
      </c>
      <c r="B131" s="1">
        <v>0</v>
      </c>
      <c r="C131" s="1">
        <v>1</v>
      </c>
    </row>
    <row r="132" spans="1:7" x14ac:dyDescent="0.25">
      <c r="A132" s="1">
        <f t="shared" si="3"/>
        <v>30</v>
      </c>
      <c r="B132" s="1">
        <v>0</v>
      </c>
      <c r="C132" s="1">
        <v>0</v>
      </c>
      <c r="E132" t="s">
        <v>37</v>
      </c>
      <c r="G132" s="4">
        <f>B134/G130*100</f>
        <v>3.8978494623655915</v>
      </c>
    </row>
    <row r="133" spans="1:7" x14ac:dyDescent="0.25">
      <c r="A133" s="1">
        <f t="shared" si="3"/>
        <v>31</v>
      </c>
      <c r="B133" s="1">
        <v>3</v>
      </c>
      <c r="C133" s="1">
        <v>5</v>
      </c>
      <c r="E133" t="s">
        <v>38</v>
      </c>
      <c r="G133" s="4">
        <f>C134/G130*100</f>
        <v>9.1397849462365599</v>
      </c>
    </row>
    <row r="134" spans="1:7" x14ac:dyDescent="0.25">
      <c r="A134" s="1" t="s">
        <v>40</v>
      </c>
      <c r="B134">
        <f>SUM(B103:B133)</f>
        <v>29</v>
      </c>
      <c r="C134">
        <f>SUM(C103:C133)</f>
        <v>68</v>
      </c>
      <c r="E134" t="s">
        <v>54</v>
      </c>
      <c r="G134" s="4">
        <f>G132+G133</f>
        <v>13.037634408602152</v>
      </c>
    </row>
    <row r="136" spans="1:7" x14ac:dyDescent="0.25">
      <c r="A136" s="2" t="s">
        <v>51</v>
      </c>
      <c r="B136" s="1"/>
      <c r="C136" s="1"/>
    </row>
    <row r="137" spans="1:7" x14ac:dyDescent="0.25">
      <c r="A137" s="1">
        <v>1</v>
      </c>
      <c r="B137" s="1">
        <v>0</v>
      </c>
      <c r="C137" s="1">
        <v>0</v>
      </c>
    </row>
    <row r="138" spans="1:7" x14ac:dyDescent="0.25">
      <c r="A138" s="1">
        <f>A137+1</f>
        <v>2</v>
      </c>
      <c r="B138" s="1">
        <v>0</v>
      </c>
      <c r="C138" s="1">
        <v>0</v>
      </c>
    </row>
    <row r="139" spans="1:7" x14ac:dyDescent="0.25">
      <c r="A139" s="1">
        <f t="shared" ref="A139:A166" si="4">A138+1</f>
        <v>3</v>
      </c>
      <c r="B139" s="1">
        <v>0</v>
      </c>
      <c r="C139" s="1">
        <v>3</v>
      </c>
    </row>
    <row r="140" spans="1:7" x14ac:dyDescent="0.25">
      <c r="A140" s="1">
        <f t="shared" si="4"/>
        <v>4</v>
      </c>
      <c r="B140" s="1">
        <v>0</v>
      </c>
      <c r="C140" s="7">
        <v>0</v>
      </c>
    </row>
    <row r="141" spans="1:7" x14ac:dyDescent="0.25">
      <c r="A141" s="1">
        <f t="shared" si="4"/>
        <v>5</v>
      </c>
      <c r="B141" s="1">
        <v>0</v>
      </c>
      <c r="C141" s="7">
        <v>0</v>
      </c>
    </row>
    <row r="142" spans="1:7" x14ac:dyDescent="0.25">
      <c r="A142" s="1">
        <f t="shared" si="4"/>
        <v>6</v>
      </c>
      <c r="B142" s="1">
        <v>0</v>
      </c>
      <c r="C142" s="7">
        <v>0</v>
      </c>
    </row>
    <row r="143" spans="1:7" x14ac:dyDescent="0.25">
      <c r="A143" s="1">
        <f t="shared" si="4"/>
        <v>7</v>
      </c>
      <c r="B143" s="1">
        <v>0</v>
      </c>
      <c r="C143" s="7">
        <v>4</v>
      </c>
    </row>
    <row r="144" spans="1:7" x14ac:dyDescent="0.25">
      <c r="A144" s="1">
        <f t="shared" si="4"/>
        <v>8</v>
      </c>
      <c r="B144" s="1">
        <v>0</v>
      </c>
      <c r="C144" s="7">
        <v>0</v>
      </c>
    </row>
    <row r="145" spans="1:3" x14ac:dyDescent="0.25">
      <c r="A145" s="1">
        <f t="shared" si="4"/>
        <v>9</v>
      </c>
      <c r="B145" s="1">
        <v>5</v>
      </c>
      <c r="C145" s="7">
        <v>7</v>
      </c>
    </row>
    <row r="146" spans="1:3" x14ac:dyDescent="0.25">
      <c r="A146" s="1">
        <f t="shared" si="4"/>
        <v>10</v>
      </c>
      <c r="B146" s="1">
        <v>0</v>
      </c>
      <c r="C146" s="1">
        <v>0</v>
      </c>
    </row>
    <row r="147" spans="1:3" x14ac:dyDescent="0.25">
      <c r="A147" s="1">
        <f t="shared" si="4"/>
        <v>11</v>
      </c>
      <c r="B147" s="1">
        <v>0</v>
      </c>
      <c r="C147" s="1">
        <v>5</v>
      </c>
    </row>
    <row r="148" spans="1:3" x14ac:dyDescent="0.25">
      <c r="A148" s="1">
        <f t="shared" si="4"/>
        <v>12</v>
      </c>
      <c r="B148" s="1">
        <v>0</v>
      </c>
      <c r="C148" s="1">
        <v>4</v>
      </c>
    </row>
    <row r="149" spans="1:3" x14ac:dyDescent="0.25">
      <c r="A149" s="1">
        <f t="shared" si="4"/>
        <v>13</v>
      </c>
      <c r="B149" s="1">
        <v>0</v>
      </c>
      <c r="C149" s="1">
        <v>0</v>
      </c>
    </row>
    <row r="150" spans="1:3" x14ac:dyDescent="0.25">
      <c r="A150" s="1">
        <f t="shared" si="4"/>
        <v>14</v>
      </c>
      <c r="B150" s="1">
        <v>0</v>
      </c>
      <c r="C150" s="1">
        <v>0</v>
      </c>
    </row>
    <row r="151" spans="1:3" x14ac:dyDescent="0.25">
      <c r="A151" s="1">
        <f t="shared" si="4"/>
        <v>15</v>
      </c>
      <c r="B151" s="1">
        <v>0</v>
      </c>
      <c r="C151" s="1">
        <v>0</v>
      </c>
    </row>
    <row r="152" spans="1:3" x14ac:dyDescent="0.25">
      <c r="A152" s="1">
        <f t="shared" si="4"/>
        <v>16</v>
      </c>
      <c r="B152" s="1">
        <v>5</v>
      </c>
      <c r="C152" s="1">
        <v>3</v>
      </c>
    </row>
    <row r="153" spans="1:3" x14ac:dyDescent="0.25">
      <c r="A153" s="1">
        <f t="shared" si="4"/>
        <v>17</v>
      </c>
      <c r="B153" s="1">
        <v>0</v>
      </c>
      <c r="C153" s="1">
        <v>0</v>
      </c>
    </row>
    <row r="154" spans="1:3" x14ac:dyDescent="0.25">
      <c r="A154" s="1">
        <f t="shared" si="4"/>
        <v>18</v>
      </c>
      <c r="B154" s="1">
        <v>0</v>
      </c>
      <c r="C154" s="1">
        <v>0</v>
      </c>
    </row>
    <row r="155" spans="1:3" x14ac:dyDescent="0.25">
      <c r="A155" s="1">
        <f t="shared" si="4"/>
        <v>19</v>
      </c>
      <c r="B155" s="1">
        <v>0</v>
      </c>
      <c r="C155" s="1">
        <v>0</v>
      </c>
    </row>
    <row r="156" spans="1:3" x14ac:dyDescent="0.25">
      <c r="A156" s="1">
        <f t="shared" si="4"/>
        <v>20</v>
      </c>
      <c r="B156" s="1">
        <v>0</v>
      </c>
      <c r="C156" s="1">
        <v>6</v>
      </c>
    </row>
    <row r="157" spans="1:3" x14ac:dyDescent="0.25">
      <c r="A157" s="1">
        <f t="shared" si="4"/>
        <v>21</v>
      </c>
      <c r="B157" s="1">
        <v>2</v>
      </c>
      <c r="C157" s="1">
        <v>3</v>
      </c>
    </row>
    <row r="158" spans="1:3" x14ac:dyDescent="0.25">
      <c r="A158" s="1">
        <f t="shared" si="4"/>
        <v>22</v>
      </c>
      <c r="B158" s="1">
        <v>0</v>
      </c>
      <c r="C158" s="1">
        <v>0</v>
      </c>
    </row>
    <row r="159" spans="1:3" x14ac:dyDescent="0.25">
      <c r="A159" s="1">
        <f t="shared" si="4"/>
        <v>23</v>
      </c>
      <c r="B159" s="1">
        <v>0</v>
      </c>
      <c r="C159" s="1">
        <v>0</v>
      </c>
    </row>
    <row r="160" spans="1:3" x14ac:dyDescent="0.25">
      <c r="A160" s="1">
        <f t="shared" si="4"/>
        <v>24</v>
      </c>
      <c r="B160" s="1">
        <v>0</v>
      </c>
      <c r="C160" s="1">
        <v>10</v>
      </c>
    </row>
    <row r="161" spans="1:7" x14ac:dyDescent="0.25">
      <c r="A161" s="1">
        <f t="shared" si="4"/>
        <v>25</v>
      </c>
      <c r="B161" s="1">
        <v>0</v>
      </c>
      <c r="C161" s="1">
        <v>8</v>
      </c>
    </row>
    <row r="162" spans="1:7" x14ac:dyDescent="0.25">
      <c r="A162" s="1">
        <f t="shared" si="4"/>
        <v>26</v>
      </c>
      <c r="B162" s="1">
        <v>0</v>
      </c>
      <c r="C162" s="1">
        <v>18</v>
      </c>
      <c r="E162" t="s">
        <v>52</v>
      </c>
      <c r="G162">
        <f>30*24</f>
        <v>720</v>
      </c>
    </row>
    <row r="163" spans="1:7" x14ac:dyDescent="0.25">
      <c r="A163" s="1">
        <f t="shared" si="4"/>
        <v>27</v>
      </c>
      <c r="B163" s="1">
        <v>4</v>
      </c>
      <c r="C163" s="1">
        <v>18</v>
      </c>
    </row>
    <row r="164" spans="1:7" x14ac:dyDescent="0.25">
      <c r="A164" s="1">
        <f t="shared" si="4"/>
        <v>28</v>
      </c>
      <c r="B164" s="1">
        <v>0</v>
      </c>
      <c r="C164" s="1">
        <v>18</v>
      </c>
      <c r="E164" t="s">
        <v>37</v>
      </c>
      <c r="G164" s="4">
        <f>B168/G162*100</f>
        <v>2.2222222222222223</v>
      </c>
    </row>
    <row r="165" spans="1:7" x14ac:dyDescent="0.25">
      <c r="A165" s="1">
        <f t="shared" si="4"/>
        <v>29</v>
      </c>
      <c r="B165" s="1">
        <v>0</v>
      </c>
      <c r="C165" s="1">
        <v>1</v>
      </c>
      <c r="E165" t="s">
        <v>38</v>
      </c>
      <c r="G165" s="4">
        <f>C168/G162*100</f>
        <v>15</v>
      </c>
    </row>
    <row r="166" spans="1:7" x14ac:dyDescent="0.25">
      <c r="A166" s="1">
        <f t="shared" si="4"/>
        <v>30</v>
      </c>
      <c r="B166" s="1">
        <v>0</v>
      </c>
      <c r="C166" s="1">
        <v>0</v>
      </c>
      <c r="E166" t="s">
        <v>54</v>
      </c>
      <c r="G166" s="4">
        <f>G164+G165</f>
        <v>17.222222222222221</v>
      </c>
    </row>
    <row r="167" spans="1:7" x14ac:dyDescent="0.25">
      <c r="A167" s="1"/>
      <c r="B167" s="1"/>
      <c r="C167" s="1"/>
    </row>
    <row r="168" spans="1:7" x14ac:dyDescent="0.25">
      <c r="A168" s="1" t="s">
        <v>53</v>
      </c>
      <c r="B168">
        <f>SUM(B137:B167)</f>
        <v>16</v>
      </c>
      <c r="C168">
        <f>SUM(C137:C167)</f>
        <v>108</v>
      </c>
    </row>
    <row r="170" spans="1:7" x14ac:dyDescent="0.25">
      <c r="A170" s="2" t="s">
        <v>55</v>
      </c>
      <c r="B170" s="1"/>
      <c r="C170" s="1"/>
    </row>
    <row r="171" spans="1:7" x14ac:dyDescent="0.25">
      <c r="A171" s="1">
        <v>1</v>
      </c>
      <c r="B171" s="1">
        <v>0</v>
      </c>
      <c r="C171" s="1">
        <v>0</v>
      </c>
    </row>
    <row r="172" spans="1:7" x14ac:dyDescent="0.25">
      <c r="A172" s="1">
        <f>A171+1</f>
        <v>2</v>
      </c>
      <c r="B172" s="1">
        <v>0</v>
      </c>
      <c r="C172" s="1">
        <v>0</v>
      </c>
    </row>
    <row r="173" spans="1:7" x14ac:dyDescent="0.25">
      <c r="A173" s="1">
        <f t="shared" ref="A173:A201" si="5">A172+1</f>
        <v>3</v>
      </c>
      <c r="B173" s="1">
        <v>0</v>
      </c>
      <c r="C173" s="1">
        <v>0</v>
      </c>
    </row>
    <row r="174" spans="1:7" x14ac:dyDescent="0.25">
      <c r="A174" s="1">
        <f t="shared" si="5"/>
        <v>4</v>
      </c>
      <c r="B174" s="1">
        <v>0</v>
      </c>
      <c r="C174" s="1">
        <v>0</v>
      </c>
    </row>
    <row r="175" spans="1:7" x14ac:dyDescent="0.25">
      <c r="A175" s="1">
        <f t="shared" si="5"/>
        <v>5</v>
      </c>
      <c r="B175" s="1">
        <v>0</v>
      </c>
      <c r="C175" s="1">
        <v>0</v>
      </c>
    </row>
    <row r="176" spans="1:7" x14ac:dyDescent="0.25">
      <c r="A176" s="1">
        <f t="shared" si="5"/>
        <v>6</v>
      </c>
      <c r="B176" s="1">
        <v>0</v>
      </c>
      <c r="C176" s="1">
        <v>0</v>
      </c>
    </row>
    <row r="177" spans="1:4" x14ac:dyDescent="0.25">
      <c r="A177" s="1">
        <f t="shared" si="5"/>
        <v>7</v>
      </c>
      <c r="B177" s="1">
        <v>0</v>
      </c>
      <c r="C177" s="1">
        <v>4</v>
      </c>
    </row>
    <row r="178" spans="1:4" x14ac:dyDescent="0.25">
      <c r="A178" s="1">
        <f t="shared" si="5"/>
        <v>8</v>
      </c>
      <c r="B178" s="1">
        <v>0</v>
      </c>
      <c r="C178" s="1">
        <v>0</v>
      </c>
    </row>
    <row r="179" spans="1:4" x14ac:dyDescent="0.25">
      <c r="A179" s="1">
        <f t="shared" si="5"/>
        <v>9</v>
      </c>
      <c r="B179" s="1">
        <v>8</v>
      </c>
      <c r="C179" s="1">
        <v>4</v>
      </c>
    </row>
    <row r="180" spans="1:4" x14ac:dyDescent="0.25">
      <c r="A180" s="1">
        <f t="shared" si="5"/>
        <v>10</v>
      </c>
      <c r="B180" s="1">
        <v>0</v>
      </c>
      <c r="C180" s="1">
        <v>4</v>
      </c>
    </row>
    <row r="181" spans="1:4" x14ac:dyDescent="0.25">
      <c r="A181" s="1">
        <f t="shared" si="5"/>
        <v>11</v>
      </c>
      <c r="B181" s="1">
        <v>0</v>
      </c>
      <c r="C181" s="1">
        <v>5</v>
      </c>
    </row>
    <row r="182" spans="1:4" x14ac:dyDescent="0.25">
      <c r="A182" s="1">
        <f t="shared" si="5"/>
        <v>12</v>
      </c>
      <c r="B182" s="1">
        <v>0</v>
      </c>
      <c r="C182" s="1">
        <v>0</v>
      </c>
    </row>
    <row r="183" spans="1:4" x14ac:dyDescent="0.25">
      <c r="A183" s="1">
        <f t="shared" si="5"/>
        <v>13</v>
      </c>
      <c r="B183" s="1">
        <v>0</v>
      </c>
      <c r="C183" s="1">
        <v>0</v>
      </c>
    </row>
    <row r="184" spans="1:4" x14ac:dyDescent="0.25">
      <c r="A184" s="1">
        <f t="shared" si="5"/>
        <v>14</v>
      </c>
      <c r="B184" s="1">
        <v>0</v>
      </c>
      <c r="C184" s="1">
        <v>0</v>
      </c>
    </row>
    <row r="185" spans="1:4" x14ac:dyDescent="0.25">
      <c r="A185" s="1">
        <f t="shared" si="5"/>
        <v>15</v>
      </c>
      <c r="B185" s="1">
        <v>0</v>
      </c>
      <c r="C185" s="1">
        <v>0</v>
      </c>
    </row>
    <row r="186" spans="1:4" x14ac:dyDescent="0.25">
      <c r="A186" s="1">
        <f t="shared" si="5"/>
        <v>16</v>
      </c>
      <c r="B186" s="1">
        <v>0</v>
      </c>
      <c r="C186" s="1">
        <v>2</v>
      </c>
    </row>
    <row r="187" spans="1:4" x14ac:dyDescent="0.25">
      <c r="A187" s="1">
        <f t="shared" si="5"/>
        <v>17</v>
      </c>
      <c r="B187" s="1">
        <v>1</v>
      </c>
      <c r="C187" s="1">
        <v>4</v>
      </c>
      <c r="D187" t="s">
        <v>78</v>
      </c>
    </row>
    <row r="188" spans="1:4" x14ac:dyDescent="0.25">
      <c r="A188" s="1">
        <f t="shared" si="5"/>
        <v>18</v>
      </c>
      <c r="B188" s="1">
        <v>0</v>
      </c>
      <c r="C188" s="1">
        <v>0</v>
      </c>
    </row>
    <row r="189" spans="1:4" x14ac:dyDescent="0.25">
      <c r="A189" s="1">
        <f t="shared" si="5"/>
        <v>19</v>
      </c>
      <c r="B189" s="1">
        <v>0</v>
      </c>
      <c r="C189" s="1">
        <v>6</v>
      </c>
    </row>
    <row r="190" spans="1:4" x14ac:dyDescent="0.25">
      <c r="A190" s="1">
        <f t="shared" si="5"/>
        <v>20</v>
      </c>
      <c r="B190" s="1">
        <v>0</v>
      </c>
      <c r="C190" s="1">
        <v>14</v>
      </c>
    </row>
    <row r="191" spans="1:4" x14ac:dyDescent="0.25">
      <c r="A191" s="1">
        <f t="shared" si="5"/>
        <v>21</v>
      </c>
      <c r="B191" s="1">
        <v>0</v>
      </c>
      <c r="C191" s="1">
        <v>2</v>
      </c>
    </row>
    <row r="192" spans="1:4" x14ac:dyDescent="0.25">
      <c r="A192" s="1">
        <f t="shared" si="5"/>
        <v>22</v>
      </c>
      <c r="B192" s="1">
        <v>3</v>
      </c>
      <c r="C192" s="1">
        <v>11</v>
      </c>
    </row>
    <row r="193" spans="1:7" x14ac:dyDescent="0.25">
      <c r="A193" s="1">
        <f t="shared" si="5"/>
        <v>23</v>
      </c>
      <c r="B193" s="1">
        <v>0</v>
      </c>
      <c r="C193" s="1">
        <v>0</v>
      </c>
    </row>
    <row r="194" spans="1:7" x14ac:dyDescent="0.25">
      <c r="A194" s="1">
        <f t="shared" si="5"/>
        <v>24</v>
      </c>
      <c r="B194" s="1">
        <v>0</v>
      </c>
      <c r="C194" s="1">
        <v>0</v>
      </c>
    </row>
    <row r="195" spans="1:7" x14ac:dyDescent="0.25">
      <c r="A195" s="1">
        <f t="shared" si="5"/>
        <v>25</v>
      </c>
      <c r="B195" s="1">
        <v>0</v>
      </c>
      <c r="C195" s="1">
        <v>0</v>
      </c>
    </row>
    <row r="196" spans="1:7" x14ac:dyDescent="0.25">
      <c r="A196" s="1">
        <f t="shared" si="5"/>
        <v>26</v>
      </c>
      <c r="B196" s="1">
        <v>0</v>
      </c>
      <c r="C196" s="1">
        <v>2</v>
      </c>
    </row>
    <row r="197" spans="1:7" x14ac:dyDescent="0.25">
      <c r="A197" s="1">
        <f t="shared" si="5"/>
        <v>27</v>
      </c>
      <c r="B197" s="1">
        <v>0</v>
      </c>
      <c r="C197" s="1">
        <v>0</v>
      </c>
    </row>
    <row r="198" spans="1:7" x14ac:dyDescent="0.25">
      <c r="A198" s="1">
        <f t="shared" si="5"/>
        <v>28</v>
      </c>
      <c r="B198" s="1">
        <v>0</v>
      </c>
      <c r="C198" s="1">
        <v>3</v>
      </c>
      <c r="E198" t="s">
        <v>68</v>
      </c>
      <c r="G198">
        <f>31*24</f>
        <v>744</v>
      </c>
    </row>
    <row r="199" spans="1:7" x14ac:dyDescent="0.25">
      <c r="A199" s="1">
        <f t="shared" si="5"/>
        <v>29</v>
      </c>
      <c r="B199" s="1">
        <v>0</v>
      </c>
      <c r="C199" s="1">
        <v>14</v>
      </c>
    </row>
    <row r="200" spans="1:7" x14ac:dyDescent="0.25">
      <c r="A200" s="1">
        <f t="shared" si="5"/>
        <v>30</v>
      </c>
      <c r="B200" s="1">
        <v>0</v>
      </c>
      <c r="C200" s="1">
        <v>0</v>
      </c>
      <c r="E200" t="s">
        <v>37</v>
      </c>
      <c r="G200" s="4">
        <f>B202/G198*100</f>
        <v>1.6129032258064515</v>
      </c>
    </row>
    <row r="201" spans="1:7" x14ac:dyDescent="0.25">
      <c r="A201" s="1">
        <f t="shared" si="5"/>
        <v>31</v>
      </c>
      <c r="B201" s="1">
        <v>0</v>
      </c>
      <c r="C201" s="1">
        <v>0</v>
      </c>
      <c r="E201" t="s">
        <v>38</v>
      </c>
      <c r="G201" s="4">
        <f>C202/G198*100</f>
        <v>10.080645161290322</v>
      </c>
    </row>
    <row r="202" spans="1:7" x14ac:dyDescent="0.25">
      <c r="A202" s="1" t="s">
        <v>56</v>
      </c>
      <c r="B202">
        <f>SUM(B171:B201)</f>
        <v>12</v>
      </c>
      <c r="C202">
        <f>SUM(C171:C201)</f>
        <v>75</v>
      </c>
      <c r="E202" t="s">
        <v>54</v>
      </c>
      <c r="G202" s="4">
        <f>G200+G201</f>
        <v>11.693548387096774</v>
      </c>
    </row>
    <row r="205" spans="1:7" x14ac:dyDescent="0.25">
      <c r="A205" s="2" t="s">
        <v>69</v>
      </c>
      <c r="B205" s="1"/>
      <c r="C205" s="1"/>
    </row>
    <row r="206" spans="1:7" x14ac:dyDescent="0.25">
      <c r="A206" s="1">
        <v>1</v>
      </c>
      <c r="B206" s="1">
        <v>0</v>
      </c>
      <c r="C206" s="1">
        <v>0</v>
      </c>
    </row>
    <row r="207" spans="1:7" x14ac:dyDescent="0.25">
      <c r="A207" s="1">
        <f>A206+1</f>
        <v>2</v>
      </c>
      <c r="B207" s="1">
        <v>0</v>
      </c>
      <c r="C207" s="1">
        <v>0</v>
      </c>
    </row>
    <row r="208" spans="1:7" x14ac:dyDescent="0.25">
      <c r="A208" s="1">
        <f t="shared" ref="A208:A236" si="6">A207+1</f>
        <v>3</v>
      </c>
      <c r="B208" s="1">
        <v>0</v>
      </c>
      <c r="C208" s="1">
        <v>1</v>
      </c>
    </row>
    <row r="209" spans="1:3" x14ac:dyDescent="0.25">
      <c r="A209" s="1">
        <f t="shared" si="6"/>
        <v>4</v>
      </c>
      <c r="B209" s="1">
        <v>0</v>
      </c>
      <c r="C209" s="1">
        <v>0</v>
      </c>
    </row>
    <row r="210" spans="1:3" x14ac:dyDescent="0.25">
      <c r="A210" s="1">
        <f t="shared" si="6"/>
        <v>5</v>
      </c>
      <c r="B210" s="1">
        <v>0</v>
      </c>
      <c r="C210" s="1">
        <v>6</v>
      </c>
    </row>
    <row r="211" spans="1:3" x14ac:dyDescent="0.25">
      <c r="A211" s="1">
        <f t="shared" si="6"/>
        <v>6</v>
      </c>
      <c r="B211" s="1">
        <v>0</v>
      </c>
      <c r="C211" s="1">
        <v>1</v>
      </c>
    </row>
    <row r="212" spans="1:3" x14ac:dyDescent="0.25">
      <c r="A212" s="1">
        <f t="shared" si="6"/>
        <v>7</v>
      </c>
      <c r="B212" s="1">
        <v>0</v>
      </c>
      <c r="C212" s="1">
        <v>0</v>
      </c>
    </row>
    <row r="213" spans="1:3" x14ac:dyDescent="0.25">
      <c r="A213" s="1">
        <f t="shared" si="6"/>
        <v>8</v>
      </c>
      <c r="B213" s="1">
        <v>0</v>
      </c>
      <c r="C213" s="1">
        <v>0</v>
      </c>
    </row>
    <row r="214" spans="1:3" x14ac:dyDescent="0.25">
      <c r="A214" s="1">
        <f t="shared" si="6"/>
        <v>9</v>
      </c>
      <c r="B214" s="1">
        <v>0</v>
      </c>
      <c r="C214" s="1">
        <v>0</v>
      </c>
    </row>
    <row r="215" spans="1:3" x14ac:dyDescent="0.25">
      <c r="A215" s="1">
        <f t="shared" si="6"/>
        <v>10</v>
      </c>
      <c r="B215" s="1">
        <v>0</v>
      </c>
      <c r="C215" s="1">
        <v>0</v>
      </c>
    </row>
    <row r="216" spans="1:3" x14ac:dyDescent="0.25">
      <c r="A216" s="1">
        <f t="shared" si="6"/>
        <v>11</v>
      </c>
      <c r="B216" s="1">
        <v>0</v>
      </c>
      <c r="C216" s="1">
        <v>0</v>
      </c>
    </row>
    <row r="217" spans="1:3" x14ac:dyDescent="0.25">
      <c r="A217" s="1">
        <f t="shared" si="6"/>
        <v>12</v>
      </c>
      <c r="B217" s="1">
        <v>0</v>
      </c>
      <c r="C217" s="1">
        <v>0</v>
      </c>
    </row>
    <row r="218" spans="1:3" x14ac:dyDescent="0.25">
      <c r="A218" s="1">
        <f t="shared" si="6"/>
        <v>13</v>
      </c>
      <c r="B218" s="1">
        <v>0</v>
      </c>
      <c r="C218" s="1">
        <v>0</v>
      </c>
    </row>
    <row r="219" spans="1:3" x14ac:dyDescent="0.25">
      <c r="A219" s="1">
        <f t="shared" si="6"/>
        <v>14</v>
      </c>
      <c r="B219" s="1">
        <v>0</v>
      </c>
      <c r="C219" s="1">
        <v>0</v>
      </c>
    </row>
    <row r="220" spans="1:3" x14ac:dyDescent="0.25">
      <c r="A220" s="1">
        <f t="shared" si="6"/>
        <v>15</v>
      </c>
      <c r="B220" s="1">
        <v>0</v>
      </c>
      <c r="C220" s="1">
        <v>0</v>
      </c>
    </row>
    <row r="221" spans="1:3" x14ac:dyDescent="0.25">
      <c r="A221" s="1">
        <f t="shared" si="6"/>
        <v>16</v>
      </c>
      <c r="B221" s="1">
        <v>0</v>
      </c>
      <c r="C221" s="1">
        <v>0</v>
      </c>
    </row>
    <row r="222" spans="1:3" x14ac:dyDescent="0.25">
      <c r="A222" s="1">
        <f t="shared" si="6"/>
        <v>17</v>
      </c>
      <c r="B222" s="1">
        <v>0</v>
      </c>
      <c r="C222" s="1">
        <v>0</v>
      </c>
    </row>
    <row r="223" spans="1:3" x14ac:dyDescent="0.25">
      <c r="A223" s="1">
        <f t="shared" si="6"/>
        <v>18</v>
      </c>
      <c r="B223" s="1">
        <v>0</v>
      </c>
      <c r="C223" s="1">
        <v>0</v>
      </c>
    </row>
    <row r="224" spans="1:3" x14ac:dyDescent="0.25">
      <c r="A224" s="1">
        <f t="shared" si="6"/>
        <v>19</v>
      </c>
      <c r="B224" s="1">
        <v>0</v>
      </c>
      <c r="C224" s="1">
        <v>9</v>
      </c>
    </row>
    <row r="225" spans="1:7" x14ac:dyDescent="0.25">
      <c r="A225" s="1">
        <f t="shared" si="6"/>
        <v>20</v>
      </c>
      <c r="B225" s="1">
        <v>0</v>
      </c>
      <c r="C225" s="1">
        <v>0</v>
      </c>
    </row>
    <row r="226" spans="1:7" x14ac:dyDescent="0.25">
      <c r="A226" s="1">
        <f t="shared" si="6"/>
        <v>21</v>
      </c>
      <c r="B226" s="1">
        <v>0</v>
      </c>
      <c r="C226" s="1">
        <v>0</v>
      </c>
    </row>
    <row r="227" spans="1:7" x14ac:dyDescent="0.25">
      <c r="A227" s="1">
        <f t="shared" si="6"/>
        <v>22</v>
      </c>
      <c r="B227" s="1">
        <v>0</v>
      </c>
      <c r="C227" s="1">
        <v>2</v>
      </c>
    </row>
    <row r="228" spans="1:7" x14ac:dyDescent="0.25">
      <c r="A228" s="1">
        <f t="shared" si="6"/>
        <v>23</v>
      </c>
      <c r="B228" s="1">
        <v>0</v>
      </c>
      <c r="C228" s="1">
        <v>13</v>
      </c>
    </row>
    <row r="229" spans="1:7" x14ac:dyDescent="0.25">
      <c r="A229" s="1">
        <f t="shared" si="6"/>
        <v>24</v>
      </c>
      <c r="B229" s="1">
        <v>0</v>
      </c>
      <c r="C229" s="1">
        <v>21</v>
      </c>
    </row>
    <row r="230" spans="1:7" x14ac:dyDescent="0.25">
      <c r="A230" s="1">
        <f t="shared" si="6"/>
        <v>25</v>
      </c>
      <c r="B230" s="1">
        <v>0</v>
      </c>
      <c r="C230" s="1">
        <v>4</v>
      </c>
    </row>
    <row r="231" spans="1:7" x14ac:dyDescent="0.25">
      <c r="A231" s="1">
        <f t="shared" si="6"/>
        <v>26</v>
      </c>
      <c r="B231" s="1">
        <v>0</v>
      </c>
      <c r="C231" s="1">
        <v>0</v>
      </c>
    </row>
    <row r="232" spans="1:7" x14ac:dyDescent="0.25">
      <c r="A232" s="1">
        <f t="shared" si="6"/>
        <v>27</v>
      </c>
      <c r="B232" s="1">
        <v>0</v>
      </c>
      <c r="C232" s="1">
        <v>0</v>
      </c>
    </row>
    <row r="233" spans="1:7" x14ac:dyDescent="0.25">
      <c r="A233" s="1">
        <f t="shared" si="6"/>
        <v>28</v>
      </c>
      <c r="B233" s="1">
        <v>0</v>
      </c>
      <c r="C233" s="1">
        <v>0</v>
      </c>
      <c r="E233" t="s">
        <v>70</v>
      </c>
      <c r="G233">
        <f>30*24</f>
        <v>720</v>
      </c>
    </row>
    <row r="234" spans="1:7" x14ac:dyDescent="0.25">
      <c r="A234" s="1">
        <f t="shared" si="6"/>
        <v>29</v>
      </c>
      <c r="B234" s="1">
        <v>0</v>
      </c>
      <c r="C234" s="1">
        <v>11</v>
      </c>
    </row>
    <row r="235" spans="1:7" x14ac:dyDescent="0.25">
      <c r="A235" s="1">
        <f t="shared" si="6"/>
        <v>30</v>
      </c>
      <c r="B235" s="1">
        <v>0</v>
      </c>
      <c r="C235" s="1">
        <v>10</v>
      </c>
      <c r="E235" t="s">
        <v>37</v>
      </c>
      <c r="G235" s="4">
        <f>B237/G233*100</f>
        <v>0</v>
      </c>
    </row>
    <row r="236" spans="1:7" x14ac:dyDescent="0.25">
      <c r="A236" s="1">
        <f t="shared" si="6"/>
        <v>31</v>
      </c>
      <c r="B236" s="1"/>
      <c r="C236" s="1"/>
      <c r="E236" t="s">
        <v>38</v>
      </c>
      <c r="G236" s="4">
        <f>C237/G233*100</f>
        <v>10.833333333333334</v>
      </c>
    </row>
    <row r="237" spans="1:7" x14ac:dyDescent="0.25">
      <c r="A237" s="1" t="s">
        <v>71</v>
      </c>
      <c r="B237">
        <f>SUM(B206:B236)</f>
        <v>0</v>
      </c>
      <c r="C237">
        <f>SUM(C206:C236)</f>
        <v>78</v>
      </c>
      <c r="E237" t="s">
        <v>54</v>
      </c>
      <c r="G237" s="4">
        <f>G235+G236</f>
        <v>10.833333333333334</v>
      </c>
    </row>
    <row r="239" spans="1:7" x14ac:dyDescent="0.25">
      <c r="A239" s="2" t="s">
        <v>77</v>
      </c>
      <c r="B239" s="1"/>
      <c r="C239" s="1"/>
    </row>
    <row r="240" spans="1:7" x14ac:dyDescent="0.25">
      <c r="A240" s="1">
        <v>1</v>
      </c>
      <c r="B240" s="1">
        <v>0</v>
      </c>
      <c r="C240" s="1">
        <v>8</v>
      </c>
    </row>
    <row r="241" spans="1:3" x14ac:dyDescent="0.25">
      <c r="A241" s="1">
        <f>A240+1</f>
        <v>2</v>
      </c>
      <c r="B241" s="1">
        <v>5</v>
      </c>
      <c r="C241" s="1">
        <v>8</v>
      </c>
    </row>
    <row r="242" spans="1:3" x14ac:dyDescent="0.25">
      <c r="A242" s="1">
        <f t="shared" ref="A242:A270" si="7">A241+1</f>
        <v>3</v>
      </c>
      <c r="B242" s="1">
        <v>0</v>
      </c>
      <c r="C242" s="1">
        <v>0</v>
      </c>
    </row>
    <row r="243" spans="1:3" x14ac:dyDescent="0.25">
      <c r="A243" s="1">
        <f t="shared" si="7"/>
        <v>4</v>
      </c>
      <c r="B243" s="1">
        <v>3</v>
      </c>
      <c r="C243" s="1">
        <v>2</v>
      </c>
    </row>
    <row r="244" spans="1:3" x14ac:dyDescent="0.25">
      <c r="A244" s="1">
        <f t="shared" si="7"/>
        <v>5</v>
      </c>
      <c r="B244" s="1">
        <v>1</v>
      </c>
      <c r="C244" s="1">
        <v>7</v>
      </c>
    </row>
    <row r="245" spans="1:3" x14ac:dyDescent="0.25">
      <c r="A245" s="1">
        <f t="shared" si="7"/>
        <v>6</v>
      </c>
      <c r="B245" s="1">
        <v>0</v>
      </c>
      <c r="C245" s="1">
        <v>11</v>
      </c>
    </row>
    <row r="246" spans="1:3" x14ac:dyDescent="0.25">
      <c r="A246" s="1">
        <f t="shared" si="7"/>
        <v>7</v>
      </c>
      <c r="B246" s="1">
        <v>0</v>
      </c>
      <c r="C246" s="1">
        <v>10</v>
      </c>
    </row>
    <row r="247" spans="1:3" x14ac:dyDescent="0.25">
      <c r="A247" s="1">
        <f t="shared" si="7"/>
        <v>8</v>
      </c>
      <c r="B247" s="1">
        <v>0</v>
      </c>
      <c r="C247" s="1">
        <v>1</v>
      </c>
    </row>
    <row r="248" spans="1:3" x14ac:dyDescent="0.25">
      <c r="A248" s="1">
        <f t="shared" si="7"/>
        <v>9</v>
      </c>
      <c r="B248" s="1">
        <v>0</v>
      </c>
      <c r="C248" s="1">
        <v>10</v>
      </c>
    </row>
    <row r="249" spans="1:3" x14ac:dyDescent="0.25">
      <c r="A249" s="1">
        <f t="shared" si="7"/>
        <v>10</v>
      </c>
      <c r="B249" s="1">
        <v>0</v>
      </c>
      <c r="C249" s="1">
        <v>2</v>
      </c>
    </row>
    <row r="250" spans="1:3" x14ac:dyDescent="0.25">
      <c r="A250" s="1">
        <f t="shared" si="7"/>
        <v>11</v>
      </c>
      <c r="B250" s="1">
        <v>0</v>
      </c>
      <c r="C250" s="1">
        <v>5</v>
      </c>
    </row>
    <row r="251" spans="1:3" x14ac:dyDescent="0.25">
      <c r="A251" s="1">
        <f t="shared" si="7"/>
        <v>12</v>
      </c>
      <c r="B251" s="1">
        <v>5</v>
      </c>
      <c r="C251" s="1">
        <v>5</v>
      </c>
    </row>
    <row r="252" spans="1:3" x14ac:dyDescent="0.25">
      <c r="A252" s="1">
        <f t="shared" si="7"/>
        <v>13</v>
      </c>
      <c r="B252" s="1">
        <v>0</v>
      </c>
      <c r="C252" s="1">
        <v>1</v>
      </c>
    </row>
    <row r="253" spans="1:3" x14ac:dyDescent="0.25">
      <c r="A253" s="1">
        <f t="shared" si="7"/>
        <v>14</v>
      </c>
      <c r="B253" s="1">
        <v>3</v>
      </c>
      <c r="C253" s="1">
        <v>2</v>
      </c>
    </row>
    <row r="254" spans="1:3" x14ac:dyDescent="0.25">
      <c r="A254" s="1">
        <f t="shared" si="7"/>
        <v>15</v>
      </c>
      <c r="B254" s="1">
        <v>0</v>
      </c>
      <c r="C254" s="1">
        <v>0</v>
      </c>
    </row>
    <row r="255" spans="1:3" x14ac:dyDescent="0.25">
      <c r="A255" s="1">
        <f t="shared" si="7"/>
        <v>16</v>
      </c>
      <c r="B255" s="1">
        <v>0</v>
      </c>
      <c r="C255" s="1">
        <v>0</v>
      </c>
    </row>
    <row r="256" spans="1:3" x14ac:dyDescent="0.25">
      <c r="A256" s="1">
        <f t="shared" si="7"/>
        <v>17</v>
      </c>
      <c r="B256" s="1">
        <v>0</v>
      </c>
      <c r="C256" s="1">
        <v>0</v>
      </c>
    </row>
    <row r="257" spans="1:10" x14ac:dyDescent="0.25">
      <c r="A257" s="1">
        <f t="shared" si="7"/>
        <v>18</v>
      </c>
      <c r="B257" s="1">
        <v>0</v>
      </c>
      <c r="C257" s="1">
        <v>16</v>
      </c>
    </row>
    <row r="258" spans="1:10" x14ac:dyDescent="0.25">
      <c r="A258" s="1">
        <f t="shared" si="7"/>
        <v>19</v>
      </c>
      <c r="B258" s="1">
        <v>0</v>
      </c>
      <c r="C258" s="1">
        <v>11</v>
      </c>
    </row>
    <row r="259" spans="1:10" x14ac:dyDescent="0.25">
      <c r="A259" s="1">
        <f t="shared" si="7"/>
        <v>20</v>
      </c>
      <c r="B259" s="1">
        <v>0</v>
      </c>
      <c r="C259" s="1">
        <v>0</v>
      </c>
    </row>
    <row r="260" spans="1:10" x14ac:dyDescent="0.25">
      <c r="A260" s="1">
        <f t="shared" si="7"/>
        <v>21</v>
      </c>
      <c r="B260" s="1">
        <v>0</v>
      </c>
      <c r="C260" s="1">
        <v>0</v>
      </c>
    </row>
    <row r="261" spans="1:10" x14ac:dyDescent="0.25">
      <c r="A261" s="1">
        <f t="shared" si="7"/>
        <v>22</v>
      </c>
      <c r="B261" s="1">
        <v>0</v>
      </c>
      <c r="C261" s="1">
        <v>0</v>
      </c>
    </row>
    <row r="262" spans="1:10" x14ac:dyDescent="0.25">
      <c r="A262" s="1">
        <f t="shared" si="7"/>
        <v>23</v>
      </c>
      <c r="B262" s="1">
        <v>0</v>
      </c>
      <c r="C262" s="1">
        <v>0</v>
      </c>
      <c r="J262">
        <f>23*24</f>
        <v>552</v>
      </c>
    </row>
    <row r="263" spans="1:10" x14ac:dyDescent="0.25">
      <c r="A263" s="1">
        <f t="shared" si="7"/>
        <v>24</v>
      </c>
      <c r="B263" s="1">
        <v>0</v>
      </c>
      <c r="C263" s="1">
        <v>0</v>
      </c>
    </row>
    <row r="264" spans="1:10" x14ac:dyDescent="0.25">
      <c r="A264" s="1">
        <f t="shared" si="7"/>
        <v>25</v>
      </c>
      <c r="B264" s="1">
        <v>0</v>
      </c>
      <c r="C264" s="1">
        <v>12</v>
      </c>
    </row>
    <row r="265" spans="1:10" x14ac:dyDescent="0.25">
      <c r="A265" s="1">
        <f t="shared" si="7"/>
        <v>26</v>
      </c>
      <c r="B265" s="1">
        <v>0</v>
      </c>
      <c r="C265" s="1">
        <v>13</v>
      </c>
    </row>
    <row r="266" spans="1:10" x14ac:dyDescent="0.25">
      <c r="A266" s="1">
        <f t="shared" si="7"/>
        <v>27</v>
      </c>
      <c r="B266" s="1">
        <v>0</v>
      </c>
      <c r="C266" s="1">
        <v>0</v>
      </c>
    </row>
    <row r="267" spans="1:10" x14ac:dyDescent="0.25">
      <c r="A267" s="1">
        <f t="shared" si="7"/>
        <v>28</v>
      </c>
      <c r="B267" s="1">
        <v>4</v>
      </c>
      <c r="C267" s="1">
        <v>5</v>
      </c>
      <c r="E267" t="s">
        <v>76</v>
      </c>
      <c r="G267">
        <f>31*24</f>
        <v>744</v>
      </c>
    </row>
    <row r="268" spans="1:10" x14ac:dyDescent="0.25">
      <c r="A268" s="1">
        <f t="shared" si="7"/>
        <v>29</v>
      </c>
      <c r="B268" s="1">
        <v>6</v>
      </c>
      <c r="C268" s="1">
        <v>5</v>
      </c>
    </row>
    <row r="269" spans="1:10" x14ac:dyDescent="0.25">
      <c r="A269" s="1">
        <f t="shared" si="7"/>
        <v>30</v>
      </c>
      <c r="B269" s="1">
        <v>0</v>
      </c>
      <c r="C269" s="1">
        <v>0</v>
      </c>
      <c r="E269" t="s">
        <v>37</v>
      </c>
      <c r="G269" s="4">
        <f>B271/G267*100</f>
        <v>3.8978494623655915</v>
      </c>
    </row>
    <row r="270" spans="1:10" x14ac:dyDescent="0.25">
      <c r="A270" s="1">
        <f t="shared" si="7"/>
        <v>31</v>
      </c>
      <c r="B270" s="1">
        <v>2</v>
      </c>
      <c r="C270" s="1">
        <v>12</v>
      </c>
      <c r="E270" t="s">
        <v>38</v>
      </c>
      <c r="G270" s="4">
        <f>C271/G267*100</f>
        <v>19.623655913978492</v>
      </c>
    </row>
    <row r="271" spans="1:10" x14ac:dyDescent="0.25">
      <c r="A271" s="1" t="s">
        <v>75</v>
      </c>
      <c r="B271">
        <f>SUM(B240:B270)</f>
        <v>29</v>
      </c>
      <c r="C271">
        <f>SUM(C240:C270)</f>
        <v>146</v>
      </c>
      <c r="E271" t="s">
        <v>54</v>
      </c>
      <c r="G271" s="4">
        <f>G269+G270</f>
        <v>23.521505376344084</v>
      </c>
    </row>
    <row r="272" spans="1:10" x14ac:dyDescent="0.25">
      <c r="A272" s="1"/>
      <c r="G272" s="4"/>
    </row>
    <row r="273" spans="1:3" x14ac:dyDescent="0.25">
      <c r="A273" s="2" t="s">
        <v>79</v>
      </c>
      <c r="B273" s="1"/>
      <c r="C273" s="1"/>
    </row>
    <row r="274" spans="1:3" x14ac:dyDescent="0.25">
      <c r="A274" s="1">
        <v>1</v>
      </c>
      <c r="B274" s="1">
        <v>0</v>
      </c>
      <c r="C274" s="1">
        <v>8</v>
      </c>
    </row>
    <row r="275" spans="1:3" x14ac:dyDescent="0.25">
      <c r="A275" s="1">
        <f>A274+1</f>
        <v>2</v>
      </c>
      <c r="B275" s="1">
        <v>5</v>
      </c>
      <c r="C275" s="1">
        <v>8</v>
      </c>
    </row>
    <row r="276" spans="1:3" x14ac:dyDescent="0.25">
      <c r="A276" s="1">
        <f t="shared" ref="A276:A304" si="8">A275+1</f>
        <v>3</v>
      </c>
      <c r="B276" s="1">
        <v>0</v>
      </c>
      <c r="C276" s="1">
        <v>0</v>
      </c>
    </row>
    <row r="277" spans="1:3" x14ac:dyDescent="0.25">
      <c r="A277" s="1">
        <f t="shared" si="8"/>
        <v>4</v>
      </c>
      <c r="B277" s="1">
        <v>3</v>
      </c>
      <c r="C277" s="1">
        <v>2</v>
      </c>
    </row>
    <row r="278" spans="1:3" x14ac:dyDescent="0.25">
      <c r="A278" s="1">
        <f t="shared" si="8"/>
        <v>5</v>
      </c>
      <c r="B278" s="1">
        <v>1</v>
      </c>
      <c r="C278" s="1">
        <v>7</v>
      </c>
    </row>
    <row r="279" spans="1:3" x14ac:dyDescent="0.25">
      <c r="A279" s="1">
        <f t="shared" si="8"/>
        <v>6</v>
      </c>
      <c r="B279" s="1">
        <v>0</v>
      </c>
      <c r="C279" s="1">
        <v>11</v>
      </c>
    </row>
    <row r="280" spans="1:3" x14ac:dyDescent="0.25">
      <c r="A280" s="1">
        <f t="shared" si="8"/>
        <v>7</v>
      </c>
      <c r="B280" s="1">
        <v>0</v>
      </c>
      <c r="C280" s="1">
        <v>10</v>
      </c>
    </row>
    <row r="281" spans="1:3" x14ac:dyDescent="0.25">
      <c r="A281" s="1">
        <f t="shared" si="8"/>
        <v>8</v>
      </c>
      <c r="B281" s="1">
        <v>0</v>
      </c>
      <c r="C281" s="1">
        <v>1</v>
      </c>
    </row>
    <row r="282" spans="1:3" x14ac:dyDescent="0.25">
      <c r="A282" s="1">
        <f t="shared" si="8"/>
        <v>9</v>
      </c>
      <c r="B282" s="1">
        <v>0</v>
      </c>
      <c r="C282" s="1">
        <v>10</v>
      </c>
    </row>
    <row r="283" spans="1:3" x14ac:dyDescent="0.25">
      <c r="A283" s="1">
        <f t="shared" si="8"/>
        <v>10</v>
      </c>
      <c r="B283" s="1">
        <v>0</v>
      </c>
      <c r="C283" s="1">
        <v>2</v>
      </c>
    </row>
    <row r="284" spans="1:3" x14ac:dyDescent="0.25">
      <c r="A284" s="1">
        <f t="shared" si="8"/>
        <v>11</v>
      </c>
      <c r="B284" s="1">
        <v>0</v>
      </c>
      <c r="C284" s="1">
        <v>5</v>
      </c>
    </row>
    <row r="285" spans="1:3" x14ac:dyDescent="0.25">
      <c r="A285" s="1">
        <f t="shared" si="8"/>
        <v>12</v>
      </c>
      <c r="B285" s="1">
        <v>4</v>
      </c>
      <c r="C285" s="1">
        <v>7</v>
      </c>
    </row>
    <row r="286" spans="1:3" x14ac:dyDescent="0.25">
      <c r="A286" s="1">
        <f t="shared" si="8"/>
        <v>13</v>
      </c>
      <c r="B286" s="1">
        <v>0</v>
      </c>
      <c r="C286" s="1">
        <v>1</v>
      </c>
    </row>
    <row r="287" spans="1:3" x14ac:dyDescent="0.25">
      <c r="A287" s="1">
        <f t="shared" si="8"/>
        <v>14</v>
      </c>
      <c r="B287" s="1">
        <v>3</v>
      </c>
      <c r="C287" s="1">
        <v>2</v>
      </c>
    </row>
    <row r="288" spans="1:3" x14ac:dyDescent="0.25">
      <c r="A288" s="1">
        <f t="shared" si="8"/>
        <v>15</v>
      </c>
      <c r="B288" s="1">
        <v>0</v>
      </c>
      <c r="C288" s="1">
        <v>0</v>
      </c>
    </row>
    <row r="289" spans="1:7" x14ac:dyDescent="0.25">
      <c r="A289" s="1">
        <f t="shared" si="8"/>
        <v>16</v>
      </c>
      <c r="B289" s="1">
        <v>0</v>
      </c>
      <c r="C289" s="1">
        <v>0</v>
      </c>
    </row>
    <row r="290" spans="1:7" x14ac:dyDescent="0.25">
      <c r="A290" s="1">
        <f t="shared" si="8"/>
        <v>17</v>
      </c>
      <c r="B290" s="1">
        <v>0</v>
      </c>
      <c r="C290" s="1">
        <v>0</v>
      </c>
    </row>
    <row r="291" spans="1:7" x14ac:dyDescent="0.25">
      <c r="A291" s="1">
        <f t="shared" si="8"/>
        <v>18</v>
      </c>
      <c r="B291" s="1">
        <v>0</v>
      </c>
      <c r="C291" s="1">
        <v>16</v>
      </c>
    </row>
    <row r="292" spans="1:7" x14ac:dyDescent="0.25">
      <c r="A292" s="1">
        <f t="shared" si="8"/>
        <v>19</v>
      </c>
      <c r="B292" s="1">
        <v>0</v>
      </c>
      <c r="C292" s="1">
        <v>9</v>
      </c>
    </row>
    <row r="293" spans="1:7" x14ac:dyDescent="0.25">
      <c r="A293" s="1">
        <f t="shared" si="8"/>
        <v>20</v>
      </c>
      <c r="B293" s="1">
        <v>0</v>
      </c>
      <c r="C293" s="1">
        <v>0</v>
      </c>
    </row>
    <row r="294" spans="1:7" x14ac:dyDescent="0.25">
      <c r="A294" s="1">
        <f t="shared" si="8"/>
        <v>21</v>
      </c>
      <c r="B294" s="1">
        <v>0</v>
      </c>
      <c r="C294" s="1">
        <v>0</v>
      </c>
    </row>
    <row r="295" spans="1:7" x14ac:dyDescent="0.25">
      <c r="A295" s="1">
        <f t="shared" si="8"/>
        <v>22</v>
      </c>
      <c r="B295" s="1">
        <v>0</v>
      </c>
      <c r="C295" s="1">
        <v>0</v>
      </c>
    </row>
    <row r="296" spans="1:7" x14ac:dyDescent="0.25">
      <c r="A296" s="1">
        <f t="shared" si="8"/>
        <v>23</v>
      </c>
      <c r="B296" s="1">
        <v>0</v>
      </c>
      <c r="C296" s="1">
        <v>0</v>
      </c>
    </row>
    <row r="297" spans="1:7" x14ac:dyDescent="0.25">
      <c r="A297" s="1">
        <f t="shared" si="8"/>
        <v>24</v>
      </c>
      <c r="B297" s="1">
        <v>0</v>
      </c>
      <c r="C297" s="1">
        <v>0</v>
      </c>
    </row>
    <row r="298" spans="1:7" x14ac:dyDescent="0.25">
      <c r="A298" s="1">
        <f t="shared" si="8"/>
        <v>25</v>
      </c>
      <c r="B298" s="1">
        <v>0</v>
      </c>
      <c r="C298" s="1">
        <v>12</v>
      </c>
    </row>
    <row r="299" spans="1:7" x14ac:dyDescent="0.25">
      <c r="A299" s="1">
        <f t="shared" si="8"/>
        <v>26</v>
      </c>
      <c r="B299" s="1">
        <v>0</v>
      </c>
      <c r="C299" s="1">
        <v>12</v>
      </c>
    </row>
    <row r="300" spans="1:7" x14ac:dyDescent="0.25">
      <c r="A300" s="1">
        <f t="shared" si="8"/>
        <v>27</v>
      </c>
      <c r="B300" s="1">
        <v>0</v>
      </c>
      <c r="C300" s="1">
        <v>0</v>
      </c>
    </row>
    <row r="301" spans="1:7" x14ac:dyDescent="0.25">
      <c r="A301" s="1">
        <f t="shared" si="8"/>
        <v>28</v>
      </c>
      <c r="B301" s="1">
        <v>5</v>
      </c>
      <c r="C301" s="1">
        <v>4</v>
      </c>
      <c r="E301" t="s">
        <v>80</v>
      </c>
      <c r="G301">
        <f>31*24</f>
        <v>744</v>
      </c>
    </row>
    <row r="302" spans="1:7" x14ac:dyDescent="0.25">
      <c r="A302" s="1">
        <f t="shared" si="8"/>
        <v>29</v>
      </c>
      <c r="B302" s="1">
        <v>4</v>
      </c>
      <c r="C302" s="1">
        <v>7</v>
      </c>
    </row>
    <row r="303" spans="1:7" x14ac:dyDescent="0.25">
      <c r="A303" s="1">
        <f t="shared" si="8"/>
        <v>30</v>
      </c>
      <c r="B303" s="1">
        <v>0</v>
      </c>
      <c r="C303" s="1">
        <v>0</v>
      </c>
      <c r="E303" t="s">
        <v>37</v>
      </c>
      <c r="G303" s="4">
        <f>B305/G301*100</f>
        <v>3.763440860215054</v>
      </c>
    </row>
    <row r="304" spans="1:7" x14ac:dyDescent="0.25">
      <c r="A304" s="1">
        <f t="shared" si="8"/>
        <v>31</v>
      </c>
      <c r="B304" s="1">
        <v>3</v>
      </c>
      <c r="C304" s="1">
        <v>11</v>
      </c>
      <c r="E304" t="s">
        <v>38</v>
      </c>
      <c r="G304" s="4">
        <f>C305/G301*100</f>
        <v>19.489247311827956</v>
      </c>
    </row>
    <row r="305" spans="1:7" x14ac:dyDescent="0.25">
      <c r="A305" s="1" t="s">
        <v>81</v>
      </c>
      <c r="B305">
        <f>SUM(B274:B304)</f>
        <v>28</v>
      </c>
      <c r="C305">
        <f>SUM(C274:C304)</f>
        <v>145</v>
      </c>
      <c r="E305" t="s">
        <v>54</v>
      </c>
      <c r="G305" s="4">
        <f>G303+G304</f>
        <v>23.252688172043008</v>
      </c>
    </row>
    <row r="307" spans="1:7" x14ac:dyDescent="0.25">
      <c r="A307" s="2" t="s">
        <v>82</v>
      </c>
      <c r="B307" s="1"/>
      <c r="C307" s="1"/>
    </row>
    <row r="308" spans="1:7" x14ac:dyDescent="0.25">
      <c r="A308" s="1">
        <v>1</v>
      </c>
      <c r="B308" s="1">
        <v>0</v>
      </c>
      <c r="C308" s="1">
        <v>6</v>
      </c>
    </row>
    <row r="309" spans="1:7" x14ac:dyDescent="0.25">
      <c r="A309" s="1">
        <f>A308+1</f>
        <v>2</v>
      </c>
      <c r="B309" s="1">
        <v>0</v>
      </c>
      <c r="C309" s="1">
        <v>0</v>
      </c>
    </row>
    <row r="310" spans="1:7" x14ac:dyDescent="0.25">
      <c r="A310" s="1">
        <f t="shared" ref="A310:A337" si="9">A309+1</f>
        <v>3</v>
      </c>
      <c r="B310" s="1">
        <v>0</v>
      </c>
      <c r="C310" s="1">
        <v>7</v>
      </c>
    </row>
    <row r="311" spans="1:7" x14ac:dyDescent="0.25">
      <c r="A311" s="1">
        <f t="shared" si="9"/>
        <v>4</v>
      </c>
      <c r="B311" s="1">
        <v>0</v>
      </c>
      <c r="C311" s="1">
        <v>14</v>
      </c>
    </row>
    <row r="312" spans="1:7" x14ac:dyDescent="0.25">
      <c r="A312" s="1">
        <f t="shared" si="9"/>
        <v>5</v>
      </c>
      <c r="B312" s="1">
        <v>0</v>
      </c>
      <c r="C312" s="1">
        <v>1</v>
      </c>
    </row>
    <row r="313" spans="1:7" x14ac:dyDescent="0.25">
      <c r="A313" s="1">
        <f t="shared" si="9"/>
        <v>6</v>
      </c>
      <c r="B313" s="1">
        <v>10</v>
      </c>
      <c r="C313" s="1">
        <v>9</v>
      </c>
    </row>
    <row r="314" spans="1:7" x14ac:dyDescent="0.25">
      <c r="A314" s="1">
        <f t="shared" si="9"/>
        <v>7</v>
      </c>
      <c r="B314" s="1">
        <v>0</v>
      </c>
      <c r="C314" s="1">
        <v>11</v>
      </c>
    </row>
    <row r="315" spans="1:7" x14ac:dyDescent="0.25">
      <c r="A315" s="1">
        <f t="shared" si="9"/>
        <v>8</v>
      </c>
      <c r="B315" s="1">
        <v>0</v>
      </c>
      <c r="C315" s="1">
        <v>1</v>
      </c>
    </row>
    <row r="316" spans="1:7" x14ac:dyDescent="0.25">
      <c r="A316" s="1">
        <f t="shared" si="9"/>
        <v>9</v>
      </c>
      <c r="B316" s="1">
        <v>0</v>
      </c>
      <c r="C316" s="1">
        <v>6</v>
      </c>
    </row>
    <row r="317" spans="1:7" x14ac:dyDescent="0.25">
      <c r="A317" s="1">
        <f t="shared" si="9"/>
        <v>10</v>
      </c>
      <c r="B317" s="1">
        <v>0</v>
      </c>
      <c r="C317" s="1">
        <v>0</v>
      </c>
    </row>
    <row r="318" spans="1:7" x14ac:dyDescent="0.25">
      <c r="A318" s="1">
        <f t="shared" si="9"/>
        <v>11</v>
      </c>
      <c r="B318" s="1">
        <v>0</v>
      </c>
      <c r="C318" s="1">
        <v>0</v>
      </c>
    </row>
    <row r="319" spans="1:7" x14ac:dyDescent="0.25">
      <c r="A319" s="1">
        <f t="shared" si="9"/>
        <v>12</v>
      </c>
      <c r="B319" s="1">
        <v>1</v>
      </c>
      <c r="C319" s="1">
        <v>4</v>
      </c>
    </row>
    <row r="320" spans="1:7" x14ac:dyDescent="0.25">
      <c r="A320" s="1">
        <f t="shared" si="9"/>
        <v>13</v>
      </c>
      <c r="B320" s="1">
        <v>0</v>
      </c>
      <c r="C320" s="1">
        <v>6</v>
      </c>
    </row>
    <row r="321" spans="1:7" x14ac:dyDescent="0.25">
      <c r="A321" s="1">
        <f t="shared" si="9"/>
        <v>14</v>
      </c>
      <c r="B321" s="1">
        <v>3</v>
      </c>
      <c r="C321" s="1">
        <v>15</v>
      </c>
    </row>
    <row r="322" spans="1:7" x14ac:dyDescent="0.25">
      <c r="A322" s="1">
        <f t="shared" si="9"/>
        <v>15</v>
      </c>
      <c r="B322" s="1">
        <v>3</v>
      </c>
      <c r="C322" s="1">
        <v>21</v>
      </c>
    </row>
    <row r="323" spans="1:7" x14ac:dyDescent="0.25">
      <c r="A323" s="1">
        <f t="shared" si="9"/>
        <v>16</v>
      </c>
      <c r="B323" s="1">
        <v>0</v>
      </c>
      <c r="C323" s="1">
        <v>3</v>
      </c>
    </row>
    <row r="324" spans="1:7" x14ac:dyDescent="0.25">
      <c r="A324" s="1">
        <f t="shared" si="9"/>
        <v>17</v>
      </c>
      <c r="B324" s="1">
        <v>0</v>
      </c>
      <c r="C324" s="1">
        <v>0</v>
      </c>
    </row>
    <row r="325" spans="1:7" x14ac:dyDescent="0.25">
      <c r="A325" s="1">
        <f t="shared" si="9"/>
        <v>18</v>
      </c>
      <c r="B325" s="1">
        <v>0</v>
      </c>
      <c r="C325" s="1">
        <v>0</v>
      </c>
    </row>
    <row r="326" spans="1:7" x14ac:dyDescent="0.25">
      <c r="A326" s="1">
        <f t="shared" si="9"/>
        <v>19</v>
      </c>
      <c r="B326" s="1">
        <v>0</v>
      </c>
      <c r="C326" s="1">
        <v>0</v>
      </c>
    </row>
    <row r="327" spans="1:7" x14ac:dyDescent="0.25">
      <c r="A327" s="1">
        <f t="shared" si="9"/>
        <v>20</v>
      </c>
      <c r="B327" s="1">
        <v>0</v>
      </c>
      <c r="C327" s="1">
        <v>0</v>
      </c>
    </row>
    <row r="328" spans="1:7" x14ac:dyDescent="0.25">
      <c r="A328" s="1">
        <f t="shared" si="9"/>
        <v>21</v>
      </c>
      <c r="B328" s="1">
        <v>0</v>
      </c>
      <c r="C328" s="1">
        <v>0</v>
      </c>
    </row>
    <row r="329" spans="1:7" x14ac:dyDescent="0.25">
      <c r="A329" s="1">
        <f t="shared" si="9"/>
        <v>22</v>
      </c>
      <c r="B329" s="1">
        <v>11</v>
      </c>
      <c r="C329" s="1">
        <v>5</v>
      </c>
    </row>
    <row r="330" spans="1:7" x14ac:dyDescent="0.25">
      <c r="A330" s="1">
        <f t="shared" si="9"/>
        <v>23</v>
      </c>
      <c r="B330" s="1">
        <v>0</v>
      </c>
      <c r="C330" s="1">
        <v>22</v>
      </c>
    </row>
    <row r="331" spans="1:7" x14ac:dyDescent="0.25">
      <c r="A331" s="1">
        <f t="shared" si="9"/>
        <v>24</v>
      </c>
      <c r="B331" s="1">
        <v>0</v>
      </c>
      <c r="C331" s="1">
        <v>1</v>
      </c>
    </row>
    <row r="332" spans="1:7" x14ac:dyDescent="0.25">
      <c r="A332" s="1">
        <f t="shared" si="9"/>
        <v>25</v>
      </c>
      <c r="B332" s="1">
        <v>0</v>
      </c>
      <c r="C332" s="1">
        <v>9</v>
      </c>
    </row>
    <row r="333" spans="1:7" x14ac:dyDescent="0.25">
      <c r="A333" s="1">
        <f t="shared" si="9"/>
        <v>26</v>
      </c>
      <c r="B333" s="1">
        <v>0</v>
      </c>
      <c r="C333" s="1">
        <v>0</v>
      </c>
    </row>
    <row r="334" spans="1:7" x14ac:dyDescent="0.25">
      <c r="A334" s="1">
        <f t="shared" si="9"/>
        <v>27</v>
      </c>
      <c r="B334" s="1">
        <v>0</v>
      </c>
      <c r="C334" s="1">
        <v>14</v>
      </c>
    </row>
    <row r="335" spans="1:7" x14ac:dyDescent="0.25">
      <c r="A335" s="1">
        <f t="shared" si="9"/>
        <v>28</v>
      </c>
      <c r="B335" s="1">
        <v>0</v>
      </c>
      <c r="C335" s="1">
        <v>12</v>
      </c>
      <c r="E335" t="s">
        <v>86</v>
      </c>
      <c r="G335">
        <f>30*24</f>
        <v>720</v>
      </c>
    </row>
    <row r="336" spans="1:7" x14ac:dyDescent="0.25">
      <c r="A336" s="1">
        <f t="shared" si="9"/>
        <v>29</v>
      </c>
      <c r="B336" s="1">
        <v>0</v>
      </c>
      <c r="C336" s="1">
        <v>0</v>
      </c>
    </row>
    <row r="337" spans="1:7" x14ac:dyDescent="0.25">
      <c r="A337" s="1">
        <f t="shared" si="9"/>
        <v>30</v>
      </c>
      <c r="B337" s="1">
        <v>0</v>
      </c>
      <c r="C337" s="1">
        <v>0</v>
      </c>
      <c r="E337" t="s">
        <v>37</v>
      </c>
      <c r="G337" s="4">
        <f>B339/G335*100</f>
        <v>3.8888888888888888</v>
      </c>
    </row>
    <row r="338" spans="1:7" x14ac:dyDescent="0.25">
      <c r="A338" s="1"/>
      <c r="B338" s="1"/>
      <c r="C338" s="1"/>
      <c r="E338" t="s">
        <v>38</v>
      </c>
      <c r="G338" s="4">
        <f>C339/G335*100</f>
        <v>23.194444444444446</v>
      </c>
    </row>
    <row r="339" spans="1:7" x14ac:dyDescent="0.25">
      <c r="A339" s="1" t="s">
        <v>83</v>
      </c>
      <c r="B339">
        <f>SUM(B308:B338)</f>
        <v>28</v>
      </c>
      <c r="C339">
        <f>SUM(C308:C338)</f>
        <v>167</v>
      </c>
      <c r="E339" t="s">
        <v>54</v>
      </c>
      <c r="G339" s="4">
        <f>G337+G338</f>
        <v>27.083333333333336</v>
      </c>
    </row>
    <row r="341" spans="1:7" x14ac:dyDescent="0.25">
      <c r="A341" s="2" t="s">
        <v>84</v>
      </c>
      <c r="B341" s="1"/>
      <c r="C341" s="1"/>
    </row>
    <row r="342" spans="1:7" x14ac:dyDescent="0.25">
      <c r="A342" s="1">
        <v>1</v>
      </c>
      <c r="B342" s="1">
        <v>0</v>
      </c>
      <c r="C342" s="1">
        <v>0</v>
      </c>
    </row>
    <row r="343" spans="1:7" x14ac:dyDescent="0.25">
      <c r="A343" s="1">
        <f>A342+1</f>
        <v>2</v>
      </c>
      <c r="B343" s="1">
        <v>0</v>
      </c>
      <c r="C343" s="1">
        <v>0</v>
      </c>
    </row>
    <row r="344" spans="1:7" x14ac:dyDescent="0.25">
      <c r="A344" s="1">
        <f t="shared" ref="A344:A372" si="10">A343+1</f>
        <v>3</v>
      </c>
      <c r="B344" s="1">
        <v>2</v>
      </c>
      <c r="C344" s="1">
        <v>5</v>
      </c>
    </row>
    <row r="345" spans="1:7" x14ac:dyDescent="0.25">
      <c r="A345" s="1">
        <f t="shared" si="10"/>
        <v>4</v>
      </c>
      <c r="B345" s="1">
        <v>4</v>
      </c>
      <c r="C345" s="1">
        <v>10</v>
      </c>
    </row>
    <row r="346" spans="1:7" x14ac:dyDescent="0.25">
      <c r="A346" s="1">
        <f t="shared" si="10"/>
        <v>5</v>
      </c>
      <c r="B346" s="1">
        <v>0</v>
      </c>
      <c r="C346" s="1">
        <v>5</v>
      </c>
    </row>
    <row r="347" spans="1:7" x14ac:dyDescent="0.25">
      <c r="A347" s="1">
        <f t="shared" si="10"/>
        <v>6</v>
      </c>
      <c r="B347" s="1">
        <v>0</v>
      </c>
      <c r="C347" s="1">
        <v>0</v>
      </c>
    </row>
    <row r="348" spans="1:7" x14ac:dyDescent="0.25">
      <c r="A348" s="1">
        <f t="shared" si="10"/>
        <v>7</v>
      </c>
      <c r="B348" s="1">
        <v>0</v>
      </c>
      <c r="C348" s="1">
        <v>0</v>
      </c>
    </row>
    <row r="349" spans="1:7" x14ac:dyDescent="0.25">
      <c r="A349" s="1">
        <f t="shared" si="10"/>
        <v>8</v>
      </c>
      <c r="B349" s="1">
        <v>0</v>
      </c>
      <c r="C349" s="1">
        <v>0</v>
      </c>
    </row>
    <row r="350" spans="1:7" x14ac:dyDescent="0.25">
      <c r="A350" s="1">
        <f t="shared" si="10"/>
        <v>9</v>
      </c>
      <c r="B350" s="1">
        <v>0</v>
      </c>
      <c r="C350" s="1">
        <v>0</v>
      </c>
    </row>
    <row r="351" spans="1:7" x14ac:dyDescent="0.25">
      <c r="A351" s="1">
        <f t="shared" si="10"/>
        <v>10</v>
      </c>
      <c r="B351" s="1">
        <v>0</v>
      </c>
      <c r="C351" s="1">
        <v>0</v>
      </c>
    </row>
    <row r="352" spans="1:7" x14ac:dyDescent="0.25">
      <c r="A352" s="1">
        <f t="shared" si="10"/>
        <v>11</v>
      </c>
      <c r="B352" s="1">
        <v>0</v>
      </c>
      <c r="C352" s="1">
        <v>0</v>
      </c>
    </row>
    <row r="353" spans="1:3" x14ac:dyDescent="0.25">
      <c r="A353" s="1">
        <f t="shared" si="10"/>
        <v>12</v>
      </c>
      <c r="B353" s="1">
        <v>0</v>
      </c>
      <c r="C353" s="1">
        <v>2</v>
      </c>
    </row>
    <row r="354" spans="1:3" x14ac:dyDescent="0.25">
      <c r="A354" s="1">
        <f t="shared" si="10"/>
        <v>13</v>
      </c>
      <c r="B354" s="1">
        <v>0</v>
      </c>
      <c r="C354" s="1">
        <v>20</v>
      </c>
    </row>
    <row r="355" spans="1:3" x14ac:dyDescent="0.25">
      <c r="A355" s="1">
        <f t="shared" si="10"/>
        <v>14</v>
      </c>
      <c r="B355" s="1">
        <v>0</v>
      </c>
      <c r="C355" s="1">
        <v>0</v>
      </c>
    </row>
    <row r="356" spans="1:3" x14ac:dyDescent="0.25">
      <c r="A356" s="1">
        <f t="shared" si="10"/>
        <v>15</v>
      </c>
      <c r="B356" s="1">
        <v>0</v>
      </c>
      <c r="C356" s="1">
        <v>0</v>
      </c>
    </row>
    <row r="357" spans="1:3" x14ac:dyDescent="0.25">
      <c r="A357" s="1">
        <f t="shared" si="10"/>
        <v>16</v>
      </c>
      <c r="B357" s="1">
        <v>0</v>
      </c>
      <c r="C357" s="1">
        <v>0</v>
      </c>
    </row>
    <row r="358" spans="1:3" x14ac:dyDescent="0.25">
      <c r="A358" s="1">
        <f t="shared" si="10"/>
        <v>17</v>
      </c>
      <c r="B358" s="1">
        <v>0</v>
      </c>
      <c r="C358" s="1">
        <v>0</v>
      </c>
    </row>
    <row r="359" spans="1:3" x14ac:dyDescent="0.25">
      <c r="A359" s="1">
        <f t="shared" si="10"/>
        <v>18</v>
      </c>
      <c r="B359" s="1">
        <v>0</v>
      </c>
      <c r="C359" s="1">
        <v>0</v>
      </c>
    </row>
    <row r="360" spans="1:3" x14ac:dyDescent="0.25">
      <c r="A360" s="1">
        <f t="shared" si="10"/>
        <v>19</v>
      </c>
      <c r="B360" s="1">
        <v>0</v>
      </c>
      <c r="C360" s="1">
        <v>0</v>
      </c>
    </row>
    <row r="361" spans="1:3" x14ac:dyDescent="0.25">
      <c r="A361" s="1">
        <f t="shared" si="10"/>
        <v>20</v>
      </c>
      <c r="B361" s="1">
        <v>0</v>
      </c>
      <c r="C361" s="1">
        <v>0</v>
      </c>
    </row>
    <row r="362" spans="1:3" x14ac:dyDescent="0.25">
      <c r="A362" s="1">
        <f t="shared" si="10"/>
        <v>21</v>
      </c>
      <c r="B362" s="1">
        <v>0</v>
      </c>
      <c r="C362" s="1">
        <v>0</v>
      </c>
    </row>
    <row r="363" spans="1:3" x14ac:dyDescent="0.25">
      <c r="A363" s="1">
        <f t="shared" si="10"/>
        <v>22</v>
      </c>
      <c r="B363" s="1">
        <v>0</v>
      </c>
      <c r="C363" s="1">
        <v>0</v>
      </c>
    </row>
    <row r="364" spans="1:3" x14ac:dyDescent="0.25">
      <c r="A364" s="1">
        <f t="shared" si="10"/>
        <v>23</v>
      </c>
      <c r="B364" s="1">
        <v>0</v>
      </c>
      <c r="C364" s="1">
        <v>0</v>
      </c>
    </row>
    <row r="365" spans="1:3" x14ac:dyDescent="0.25">
      <c r="A365" s="1">
        <f t="shared" si="10"/>
        <v>24</v>
      </c>
      <c r="B365" s="1">
        <v>0</v>
      </c>
      <c r="C365" s="1">
        <v>0</v>
      </c>
    </row>
    <row r="366" spans="1:3" x14ac:dyDescent="0.25">
      <c r="A366" s="1">
        <f t="shared" si="10"/>
        <v>25</v>
      </c>
      <c r="B366" s="1">
        <v>0</v>
      </c>
      <c r="C366" s="1">
        <v>0</v>
      </c>
    </row>
    <row r="367" spans="1:3" x14ac:dyDescent="0.25">
      <c r="A367" s="1">
        <f t="shared" si="10"/>
        <v>26</v>
      </c>
      <c r="B367" s="1">
        <v>1</v>
      </c>
      <c r="C367" s="1">
        <v>3</v>
      </c>
    </row>
    <row r="368" spans="1:3" x14ac:dyDescent="0.25">
      <c r="A368" s="1">
        <f t="shared" si="10"/>
        <v>27</v>
      </c>
      <c r="B368" s="1">
        <v>0</v>
      </c>
      <c r="C368" s="1">
        <v>5</v>
      </c>
    </row>
    <row r="369" spans="1:7" x14ac:dyDescent="0.25">
      <c r="A369" s="1">
        <f t="shared" si="10"/>
        <v>28</v>
      </c>
      <c r="B369" s="1">
        <v>0</v>
      </c>
      <c r="C369" s="1">
        <v>0</v>
      </c>
      <c r="E369" t="s">
        <v>87</v>
      </c>
      <c r="G369">
        <f>31*24</f>
        <v>744</v>
      </c>
    </row>
    <row r="370" spans="1:7" x14ac:dyDescent="0.25">
      <c r="A370" s="1">
        <f t="shared" si="10"/>
        <v>29</v>
      </c>
      <c r="B370" s="1">
        <v>0</v>
      </c>
      <c r="C370" s="1">
        <v>0</v>
      </c>
    </row>
    <row r="371" spans="1:7" x14ac:dyDescent="0.25">
      <c r="A371" s="1">
        <f t="shared" si="10"/>
        <v>30</v>
      </c>
      <c r="B371" s="1">
        <v>0</v>
      </c>
      <c r="C371" s="1">
        <v>6</v>
      </c>
      <c r="E371" t="s">
        <v>37</v>
      </c>
      <c r="G371" s="4">
        <f>B373/G369*100</f>
        <v>0.94086021505376349</v>
      </c>
    </row>
    <row r="372" spans="1:7" x14ac:dyDescent="0.25">
      <c r="A372" s="1">
        <f t="shared" si="10"/>
        <v>31</v>
      </c>
      <c r="B372" s="1">
        <v>0</v>
      </c>
      <c r="C372" s="1">
        <v>0</v>
      </c>
      <c r="E372" t="s">
        <v>38</v>
      </c>
      <c r="G372" s="4">
        <f>C373/G369*100</f>
        <v>7.5268817204301079</v>
      </c>
    </row>
    <row r="373" spans="1:7" x14ac:dyDescent="0.25">
      <c r="A373" s="1" t="s">
        <v>85</v>
      </c>
      <c r="B373">
        <f>SUM(B342:B372)</f>
        <v>7</v>
      </c>
      <c r="C373">
        <f>SUM(C342:C372)</f>
        <v>56</v>
      </c>
      <c r="E373" t="s">
        <v>54</v>
      </c>
      <c r="G373" s="4">
        <f>G371+G372</f>
        <v>8.4677419354838719</v>
      </c>
    </row>
    <row r="375" spans="1:7" x14ac:dyDescent="0.25">
      <c r="A375" s="2" t="s">
        <v>88</v>
      </c>
      <c r="B375" s="1"/>
      <c r="C375" s="1"/>
    </row>
    <row r="376" spans="1:7" x14ac:dyDescent="0.25">
      <c r="A376" s="1">
        <v>1</v>
      </c>
      <c r="B376" s="1">
        <v>0</v>
      </c>
      <c r="C376" s="1">
        <v>7</v>
      </c>
    </row>
    <row r="377" spans="1:7" x14ac:dyDescent="0.25">
      <c r="A377" s="1">
        <f>A376+1</f>
        <v>2</v>
      </c>
      <c r="B377" s="1">
        <v>0</v>
      </c>
      <c r="C377" s="1">
        <v>0</v>
      </c>
    </row>
    <row r="378" spans="1:7" x14ac:dyDescent="0.25">
      <c r="A378" s="1">
        <f t="shared" ref="A378:A405" si="11">A377+1</f>
        <v>3</v>
      </c>
      <c r="B378" s="1">
        <v>0</v>
      </c>
      <c r="C378" s="1">
        <v>0</v>
      </c>
    </row>
    <row r="379" spans="1:7" x14ac:dyDescent="0.25">
      <c r="A379" s="1">
        <f t="shared" si="11"/>
        <v>4</v>
      </c>
      <c r="B379" s="1">
        <v>3</v>
      </c>
      <c r="C379" s="1">
        <v>11</v>
      </c>
    </row>
    <row r="380" spans="1:7" x14ac:dyDescent="0.25">
      <c r="A380" s="1">
        <f t="shared" si="11"/>
        <v>5</v>
      </c>
      <c r="B380" s="1">
        <v>0</v>
      </c>
      <c r="C380" s="1">
        <v>3</v>
      </c>
    </row>
    <row r="381" spans="1:7" x14ac:dyDescent="0.25">
      <c r="A381" s="1">
        <f t="shared" si="11"/>
        <v>6</v>
      </c>
      <c r="B381" s="1">
        <v>0</v>
      </c>
      <c r="C381" s="1">
        <v>4</v>
      </c>
    </row>
    <row r="382" spans="1:7" x14ac:dyDescent="0.25">
      <c r="A382" s="1">
        <f t="shared" si="11"/>
        <v>7</v>
      </c>
      <c r="B382" s="1">
        <v>0</v>
      </c>
      <c r="C382" s="1">
        <v>4</v>
      </c>
    </row>
    <row r="383" spans="1:7" x14ac:dyDescent="0.25">
      <c r="A383" s="1">
        <f t="shared" si="11"/>
        <v>8</v>
      </c>
      <c r="B383" s="1">
        <v>10</v>
      </c>
      <c r="C383" s="1">
        <v>8</v>
      </c>
    </row>
    <row r="384" spans="1:7" x14ac:dyDescent="0.25">
      <c r="A384" s="1">
        <f t="shared" si="11"/>
        <v>9</v>
      </c>
      <c r="B384" s="1">
        <v>0</v>
      </c>
      <c r="C384" s="1">
        <v>0</v>
      </c>
    </row>
    <row r="385" spans="1:3" x14ac:dyDescent="0.25">
      <c r="A385" s="1">
        <f t="shared" si="11"/>
        <v>10</v>
      </c>
      <c r="B385" s="1">
        <v>0</v>
      </c>
      <c r="C385" s="1">
        <v>0</v>
      </c>
    </row>
    <row r="386" spans="1:3" x14ac:dyDescent="0.25">
      <c r="A386" s="1">
        <f t="shared" si="11"/>
        <v>11</v>
      </c>
      <c r="B386" s="1">
        <v>0</v>
      </c>
      <c r="C386" s="1">
        <v>0</v>
      </c>
    </row>
    <row r="387" spans="1:3" x14ac:dyDescent="0.25">
      <c r="A387" s="1">
        <f t="shared" si="11"/>
        <v>12</v>
      </c>
      <c r="B387" s="1">
        <v>0</v>
      </c>
      <c r="C387" s="1">
        <v>0</v>
      </c>
    </row>
    <row r="388" spans="1:3" x14ac:dyDescent="0.25">
      <c r="A388" s="1">
        <f t="shared" si="11"/>
        <v>13</v>
      </c>
      <c r="B388" s="1">
        <v>0</v>
      </c>
      <c r="C388" s="1">
        <v>0</v>
      </c>
    </row>
    <row r="389" spans="1:3" x14ac:dyDescent="0.25">
      <c r="A389" s="1">
        <f t="shared" si="11"/>
        <v>14</v>
      </c>
      <c r="B389" s="1">
        <v>0</v>
      </c>
      <c r="C389" s="1">
        <v>2</v>
      </c>
    </row>
    <row r="390" spans="1:3" x14ac:dyDescent="0.25">
      <c r="A390" s="1">
        <f t="shared" si="11"/>
        <v>15</v>
      </c>
      <c r="B390" s="1">
        <v>0</v>
      </c>
      <c r="C390" s="1">
        <v>0</v>
      </c>
    </row>
    <row r="391" spans="1:3" x14ac:dyDescent="0.25">
      <c r="A391" s="1">
        <f t="shared" si="11"/>
        <v>16</v>
      </c>
      <c r="B391" s="1">
        <v>0</v>
      </c>
      <c r="C391" s="1">
        <v>0</v>
      </c>
    </row>
    <row r="392" spans="1:3" x14ac:dyDescent="0.25">
      <c r="A392" s="1">
        <f t="shared" si="11"/>
        <v>17</v>
      </c>
      <c r="B392" s="1">
        <v>0</v>
      </c>
      <c r="C392" s="1">
        <v>0</v>
      </c>
    </row>
    <row r="393" spans="1:3" x14ac:dyDescent="0.25">
      <c r="A393" s="1">
        <f t="shared" si="11"/>
        <v>18</v>
      </c>
      <c r="B393" s="1">
        <v>0</v>
      </c>
      <c r="C393" s="1">
        <v>0</v>
      </c>
    </row>
    <row r="394" spans="1:3" x14ac:dyDescent="0.25">
      <c r="A394" s="1">
        <f t="shared" si="11"/>
        <v>19</v>
      </c>
      <c r="B394" s="1">
        <v>0</v>
      </c>
      <c r="C394" s="1">
        <v>0</v>
      </c>
    </row>
    <row r="395" spans="1:3" x14ac:dyDescent="0.25">
      <c r="A395" s="1">
        <f t="shared" si="11"/>
        <v>20</v>
      </c>
      <c r="B395" s="1">
        <v>0</v>
      </c>
      <c r="C395" s="1">
        <v>2</v>
      </c>
    </row>
    <row r="396" spans="1:3" x14ac:dyDescent="0.25">
      <c r="A396" s="1">
        <f t="shared" si="11"/>
        <v>21</v>
      </c>
      <c r="B396" s="1">
        <v>0</v>
      </c>
      <c r="C396" s="1">
        <v>4</v>
      </c>
    </row>
    <row r="397" spans="1:3" x14ac:dyDescent="0.25">
      <c r="A397" s="1">
        <f t="shared" si="11"/>
        <v>22</v>
      </c>
      <c r="B397" s="1">
        <v>0</v>
      </c>
      <c r="C397" s="1">
        <v>0</v>
      </c>
    </row>
    <row r="398" spans="1:3" x14ac:dyDescent="0.25">
      <c r="A398" s="1">
        <f t="shared" si="11"/>
        <v>23</v>
      </c>
      <c r="B398" s="1">
        <v>0</v>
      </c>
      <c r="C398" s="1">
        <v>0</v>
      </c>
    </row>
    <row r="399" spans="1:3" x14ac:dyDescent="0.25">
      <c r="A399" s="1">
        <f t="shared" si="11"/>
        <v>24</v>
      </c>
      <c r="B399" s="1">
        <v>0</v>
      </c>
      <c r="C399" s="1">
        <v>0</v>
      </c>
    </row>
    <row r="400" spans="1:3" x14ac:dyDescent="0.25">
      <c r="A400" s="1">
        <f t="shared" si="11"/>
        <v>25</v>
      </c>
      <c r="B400" s="1">
        <v>0</v>
      </c>
      <c r="C400" s="1">
        <v>0</v>
      </c>
    </row>
    <row r="401" spans="1:7" x14ac:dyDescent="0.25">
      <c r="A401" s="1">
        <f t="shared" si="11"/>
        <v>26</v>
      </c>
      <c r="B401" s="1">
        <v>0</v>
      </c>
      <c r="C401" s="1">
        <v>0</v>
      </c>
    </row>
    <row r="402" spans="1:7" x14ac:dyDescent="0.25">
      <c r="A402" s="1">
        <f t="shared" si="11"/>
        <v>27</v>
      </c>
      <c r="B402" s="1">
        <v>0</v>
      </c>
      <c r="C402" s="1">
        <v>0</v>
      </c>
    </row>
    <row r="403" spans="1:7" x14ac:dyDescent="0.25">
      <c r="A403" s="1">
        <f t="shared" si="11"/>
        <v>28</v>
      </c>
      <c r="B403" s="1">
        <v>0</v>
      </c>
      <c r="C403" s="1">
        <v>0</v>
      </c>
      <c r="E403" t="s">
        <v>90</v>
      </c>
      <c r="G403">
        <f>30*24</f>
        <v>720</v>
      </c>
    </row>
    <row r="404" spans="1:7" x14ac:dyDescent="0.25">
      <c r="A404" s="1">
        <f t="shared" si="11"/>
        <v>29</v>
      </c>
      <c r="B404" s="1">
        <v>0</v>
      </c>
      <c r="C404" s="1">
        <v>0</v>
      </c>
    </row>
    <row r="405" spans="1:7" x14ac:dyDescent="0.25">
      <c r="A405" s="1">
        <f t="shared" si="11"/>
        <v>30</v>
      </c>
      <c r="B405" s="1">
        <v>0</v>
      </c>
      <c r="C405" s="1">
        <v>0</v>
      </c>
      <c r="E405" t="s">
        <v>37</v>
      </c>
      <c r="G405" s="4">
        <f>B407/G403*100</f>
        <v>1.8055555555555554</v>
      </c>
    </row>
    <row r="406" spans="1:7" x14ac:dyDescent="0.25">
      <c r="A406" s="1"/>
      <c r="B406" s="1"/>
      <c r="C406" s="1"/>
      <c r="E406" t="s">
        <v>38</v>
      </c>
      <c r="G406" s="4">
        <f>C407/G403*100</f>
        <v>6.25</v>
      </c>
    </row>
    <row r="407" spans="1:7" x14ac:dyDescent="0.25">
      <c r="A407" s="1" t="s">
        <v>89</v>
      </c>
      <c r="B407">
        <f>SUM(B376:B406)</f>
        <v>13</v>
      </c>
      <c r="C407">
        <f>SUM(C376:C406)</f>
        <v>45</v>
      </c>
      <c r="E407" t="s">
        <v>54</v>
      </c>
      <c r="G407" s="4">
        <f>G405+G406</f>
        <v>8.0555555555555554</v>
      </c>
    </row>
    <row r="409" spans="1:7" x14ac:dyDescent="0.25">
      <c r="A409" s="2" t="s">
        <v>91</v>
      </c>
      <c r="B409" s="1"/>
      <c r="C409" s="1"/>
    </row>
    <row r="410" spans="1:7" x14ac:dyDescent="0.25">
      <c r="A410" s="1">
        <v>1</v>
      </c>
      <c r="B410" s="1">
        <v>0</v>
      </c>
      <c r="C410" s="1">
        <v>0</v>
      </c>
    </row>
    <row r="411" spans="1:7" x14ac:dyDescent="0.25">
      <c r="A411" s="1">
        <f>A410+1</f>
        <v>2</v>
      </c>
      <c r="B411" s="1">
        <v>0</v>
      </c>
      <c r="C411" s="1">
        <v>4</v>
      </c>
    </row>
    <row r="412" spans="1:7" x14ac:dyDescent="0.25">
      <c r="A412" s="1">
        <f t="shared" ref="A412:A440" si="12">A411+1</f>
        <v>3</v>
      </c>
      <c r="B412" s="1">
        <v>0</v>
      </c>
      <c r="C412" s="1">
        <v>9</v>
      </c>
    </row>
    <row r="413" spans="1:7" x14ac:dyDescent="0.25">
      <c r="A413" s="1">
        <f t="shared" si="12"/>
        <v>4</v>
      </c>
      <c r="B413" s="1">
        <v>0</v>
      </c>
      <c r="C413" s="1">
        <v>0</v>
      </c>
    </row>
    <row r="414" spans="1:7" x14ac:dyDescent="0.25">
      <c r="A414" s="1">
        <f t="shared" si="12"/>
        <v>5</v>
      </c>
      <c r="B414" s="1">
        <v>0</v>
      </c>
      <c r="C414" s="1">
        <v>0</v>
      </c>
    </row>
    <row r="415" spans="1:7" x14ac:dyDescent="0.25">
      <c r="A415" s="1">
        <f t="shared" si="12"/>
        <v>6</v>
      </c>
      <c r="B415" s="1">
        <v>0</v>
      </c>
      <c r="C415" s="1">
        <v>0</v>
      </c>
    </row>
    <row r="416" spans="1:7" x14ac:dyDescent="0.25">
      <c r="A416" s="1">
        <f t="shared" si="12"/>
        <v>7</v>
      </c>
      <c r="B416" s="1">
        <v>0</v>
      </c>
      <c r="C416" s="1">
        <v>0</v>
      </c>
    </row>
    <row r="417" spans="1:3" x14ac:dyDescent="0.25">
      <c r="A417" s="1">
        <f t="shared" si="12"/>
        <v>8</v>
      </c>
      <c r="B417" s="1">
        <v>0</v>
      </c>
      <c r="C417" s="1">
        <v>0</v>
      </c>
    </row>
    <row r="418" spans="1:3" x14ac:dyDescent="0.25">
      <c r="A418" s="1">
        <f t="shared" si="12"/>
        <v>9</v>
      </c>
      <c r="B418" s="1">
        <v>0</v>
      </c>
      <c r="C418" s="1">
        <v>0</v>
      </c>
    </row>
    <row r="419" spans="1:3" x14ac:dyDescent="0.25">
      <c r="A419" s="1">
        <f t="shared" si="12"/>
        <v>10</v>
      </c>
      <c r="B419" s="1">
        <v>0</v>
      </c>
      <c r="C419" s="1">
        <v>0</v>
      </c>
    </row>
    <row r="420" spans="1:3" x14ac:dyDescent="0.25">
      <c r="A420" s="1">
        <f t="shared" si="12"/>
        <v>11</v>
      </c>
      <c r="B420" s="1">
        <v>0</v>
      </c>
      <c r="C420" s="1">
        <v>0</v>
      </c>
    </row>
    <row r="421" spans="1:3" x14ac:dyDescent="0.25">
      <c r="A421" s="1">
        <f t="shared" si="12"/>
        <v>12</v>
      </c>
      <c r="B421" s="1">
        <v>0</v>
      </c>
      <c r="C421" s="1">
        <v>0</v>
      </c>
    </row>
    <row r="422" spans="1:3" x14ac:dyDescent="0.25">
      <c r="A422" s="1">
        <f t="shared" si="12"/>
        <v>13</v>
      </c>
      <c r="B422" s="1">
        <v>0</v>
      </c>
      <c r="C422" s="1">
        <v>0</v>
      </c>
    </row>
    <row r="423" spans="1:3" x14ac:dyDescent="0.25">
      <c r="A423" s="1">
        <f t="shared" si="12"/>
        <v>14</v>
      </c>
      <c r="B423" s="1">
        <v>0</v>
      </c>
      <c r="C423" s="1">
        <v>0</v>
      </c>
    </row>
    <row r="424" spans="1:3" x14ac:dyDescent="0.25">
      <c r="A424" s="1">
        <f t="shared" si="12"/>
        <v>15</v>
      </c>
      <c r="B424" s="1">
        <v>0</v>
      </c>
      <c r="C424" s="1">
        <v>0</v>
      </c>
    </row>
    <row r="425" spans="1:3" x14ac:dyDescent="0.25">
      <c r="A425" s="1">
        <f t="shared" si="12"/>
        <v>16</v>
      </c>
      <c r="B425" s="1">
        <v>0</v>
      </c>
      <c r="C425" s="1">
        <v>0</v>
      </c>
    </row>
    <row r="426" spans="1:3" x14ac:dyDescent="0.25">
      <c r="A426" s="1">
        <f t="shared" si="12"/>
        <v>17</v>
      </c>
      <c r="B426" s="1">
        <v>0</v>
      </c>
      <c r="C426" s="1">
        <v>0</v>
      </c>
    </row>
    <row r="427" spans="1:3" x14ac:dyDescent="0.25">
      <c r="A427" s="1">
        <f t="shared" si="12"/>
        <v>18</v>
      </c>
      <c r="B427" s="1">
        <v>0</v>
      </c>
      <c r="C427" s="1">
        <v>0</v>
      </c>
    </row>
    <row r="428" spans="1:3" x14ac:dyDescent="0.25">
      <c r="A428" s="1">
        <f t="shared" si="12"/>
        <v>19</v>
      </c>
      <c r="B428" s="1">
        <v>0</v>
      </c>
      <c r="C428" s="1">
        <v>0</v>
      </c>
    </row>
    <row r="429" spans="1:3" x14ac:dyDescent="0.25">
      <c r="A429" s="1">
        <f t="shared" si="12"/>
        <v>20</v>
      </c>
      <c r="B429" s="1">
        <v>1</v>
      </c>
      <c r="C429" s="1">
        <v>4</v>
      </c>
    </row>
    <row r="430" spans="1:3" x14ac:dyDescent="0.25">
      <c r="A430" s="1">
        <f t="shared" si="12"/>
        <v>21</v>
      </c>
      <c r="B430" s="1">
        <v>0</v>
      </c>
      <c r="C430" s="1">
        <v>0</v>
      </c>
    </row>
    <row r="431" spans="1:3" x14ac:dyDescent="0.25">
      <c r="A431" s="1">
        <f t="shared" si="12"/>
        <v>22</v>
      </c>
      <c r="B431" s="1">
        <v>0</v>
      </c>
      <c r="C431" s="1">
        <v>0</v>
      </c>
    </row>
    <row r="432" spans="1:3" x14ac:dyDescent="0.25">
      <c r="A432" s="1">
        <f t="shared" si="12"/>
        <v>23</v>
      </c>
      <c r="B432" s="1">
        <v>0</v>
      </c>
      <c r="C432" s="1">
        <v>0</v>
      </c>
    </row>
    <row r="433" spans="1:7" x14ac:dyDescent="0.25">
      <c r="A433" s="1">
        <f t="shared" si="12"/>
        <v>24</v>
      </c>
      <c r="B433" s="1">
        <v>0</v>
      </c>
      <c r="C433" s="1">
        <v>1</v>
      </c>
    </row>
    <row r="434" spans="1:7" x14ac:dyDescent="0.25">
      <c r="A434" s="1">
        <f t="shared" si="12"/>
        <v>25</v>
      </c>
      <c r="B434" s="1">
        <v>0</v>
      </c>
      <c r="C434" s="1">
        <v>15</v>
      </c>
    </row>
    <row r="435" spans="1:7" x14ac:dyDescent="0.25">
      <c r="A435" s="1">
        <f t="shared" si="12"/>
        <v>26</v>
      </c>
      <c r="B435" s="1">
        <v>1</v>
      </c>
      <c r="C435" s="1">
        <v>5</v>
      </c>
    </row>
    <row r="436" spans="1:7" x14ac:dyDescent="0.25">
      <c r="A436" s="1">
        <f t="shared" si="12"/>
        <v>27</v>
      </c>
      <c r="B436" s="1">
        <v>0</v>
      </c>
      <c r="C436" s="1">
        <v>0</v>
      </c>
    </row>
    <row r="437" spans="1:7" x14ac:dyDescent="0.25">
      <c r="A437" s="1">
        <f t="shared" si="12"/>
        <v>28</v>
      </c>
      <c r="B437" s="1">
        <v>0</v>
      </c>
      <c r="C437" s="1">
        <v>5</v>
      </c>
      <c r="E437" t="s">
        <v>93</v>
      </c>
      <c r="G437">
        <f>31*24</f>
        <v>744</v>
      </c>
    </row>
    <row r="438" spans="1:7" x14ac:dyDescent="0.25">
      <c r="A438" s="1">
        <f t="shared" si="12"/>
        <v>29</v>
      </c>
      <c r="B438" s="1">
        <v>2</v>
      </c>
      <c r="C438" s="1">
        <v>18</v>
      </c>
    </row>
    <row r="439" spans="1:7" x14ac:dyDescent="0.25">
      <c r="A439" s="1">
        <f t="shared" si="12"/>
        <v>30</v>
      </c>
      <c r="B439" s="1">
        <v>7</v>
      </c>
      <c r="C439" s="1">
        <v>9</v>
      </c>
      <c r="E439" t="s">
        <v>37</v>
      </c>
      <c r="G439" s="4">
        <f>B441/G437*100</f>
        <v>1.478494623655914</v>
      </c>
    </row>
    <row r="440" spans="1:7" x14ac:dyDescent="0.25">
      <c r="A440" s="1">
        <f t="shared" si="12"/>
        <v>31</v>
      </c>
      <c r="B440" s="1">
        <v>0</v>
      </c>
      <c r="C440" s="1">
        <v>2</v>
      </c>
      <c r="E440" t="s">
        <v>38</v>
      </c>
      <c r="G440" s="4">
        <f>C441/G437*100</f>
        <v>9.67741935483871</v>
      </c>
    </row>
    <row r="441" spans="1:7" x14ac:dyDescent="0.25">
      <c r="A441" s="1" t="s">
        <v>92</v>
      </c>
      <c r="B441">
        <f>SUM(B410:B440)</f>
        <v>11</v>
      </c>
      <c r="C441">
        <f>SUM(C410:C440)</f>
        <v>72</v>
      </c>
      <c r="E441" t="s">
        <v>54</v>
      </c>
      <c r="G441" s="4">
        <f>G439+G440</f>
        <v>11.155913978494624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5"/>
  <sheetViews>
    <sheetView workbookViewId="0">
      <selection activeCell="D2" sqref="D2"/>
    </sheetView>
  </sheetViews>
  <sheetFormatPr defaultRowHeight="15" x14ac:dyDescent="0.25"/>
  <cols>
    <col min="1" max="1" width="15.140625" customWidth="1"/>
    <col min="2" max="2" width="9.7109375" customWidth="1"/>
    <col min="5" max="5" width="15" style="4" customWidth="1"/>
  </cols>
  <sheetData>
    <row r="2" spans="1:5" x14ac:dyDescent="0.25">
      <c r="A2" t="s">
        <v>30</v>
      </c>
      <c r="B2" t="s">
        <v>31</v>
      </c>
      <c r="D2" s="6">
        <v>0.39652777777777781</v>
      </c>
    </row>
    <row r="3" spans="1:5" x14ac:dyDescent="0.25">
      <c r="B3" t="s">
        <v>25</v>
      </c>
      <c r="C3" t="s">
        <v>26</v>
      </c>
      <c r="D3" t="s">
        <v>27</v>
      </c>
      <c r="E3" s="4" t="s">
        <v>28</v>
      </c>
    </row>
    <row r="4" spans="1:5" ht="22.5" x14ac:dyDescent="0.25">
      <c r="A4" s="3" t="s">
        <v>5</v>
      </c>
      <c r="B4" s="3">
        <v>68</v>
      </c>
      <c r="C4" s="3">
        <v>2</v>
      </c>
      <c r="D4" s="3">
        <v>0</v>
      </c>
      <c r="E4" s="4">
        <f>C4/B4*100</f>
        <v>2.9411764705882351</v>
      </c>
    </row>
    <row r="5" spans="1:5" ht="22.5" x14ac:dyDescent="0.25">
      <c r="A5" s="3" t="s">
        <v>6</v>
      </c>
      <c r="B5" s="3">
        <v>13</v>
      </c>
      <c r="C5" s="3">
        <v>1</v>
      </c>
      <c r="D5" s="3">
        <v>0</v>
      </c>
      <c r="E5" s="4">
        <f t="shared" ref="E5:E23" si="0">C5/B5*100</f>
        <v>7.6923076923076925</v>
      </c>
    </row>
    <row r="6" spans="1:5" ht="22.5" x14ac:dyDescent="0.25">
      <c r="A6" s="3" t="s">
        <v>7</v>
      </c>
      <c r="B6" s="3">
        <v>16</v>
      </c>
      <c r="C6" s="3">
        <v>2</v>
      </c>
      <c r="D6" s="3">
        <v>0</v>
      </c>
      <c r="E6" s="4">
        <f t="shared" si="0"/>
        <v>12.5</v>
      </c>
    </row>
    <row r="7" spans="1:5" ht="22.5" x14ac:dyDescent="0.25">
      <c r="A7" s="3" t="s">
        <v>8</v>
      </c>
      <c r="B7" s="3">
        <v>300</v>
      </c>
      <c r="C7" s="3">
        <v>17</v>
      </c>
      <c r="D7" s="3">
        <v>0</v>
      </c>
      <c r="E7" s="4">
        <f t="shared" si="0"/>
        <v>5.6666666666666661</v>
      </c>
    </row>
    <row r="8" spans="1:5" ht="22.5" x14ac:dyDescent="0.25">
      <c r="A8" s="3" t="s">
        <v>9</v>
      </c>
      <c r="B8" s="3">
        <v>66</v>
      </c>
      <c r="C8" s="3">
        <v>5</v>
      </c>
      <c r="D8" s="3">
        <v>0</v>
      </c>
      <c r="E8" s="4">
        <f t="shared" si="0"/>
        <v>7.5757575757575761</v>
      </c>
    </row>
    <row r="9" spans="1:5" ht="22.5" x14ac:dyDescent="0.25">
      <c r="A9" s="3" t="s">
        <v>10</v>
      </c>
      <c r="B9" s="3">
        <v>39</v>
      </c>
      <c r="C9" s="3">
        <v>14</v>
      </c>
      <c r="D9" s="3">
        <v>0</v>
      </c>
      <c r="E9" s="4">
        <f t="shared" si="0"/>
        <v>35.897435897435898</v>
      </c>
    </row>
    <row r="10" spans="1:5" ht="22.5" x14ac:dyDescent="0.25">
      <c r="A10" s="3" t="s">
        <v>11</v>
      </c>
      <c r="B10" s="3">
        <v>77</v>
      </c>
      <c r="C10" s="3">
        <v>73</v>
      </c>
      <c r="D10" s="3">
        <v>0</v>
      </c>
      <c r="E10" s="4">
        <f t="shared" si="0"/>
        <v>94.805194805194802</v>
      </c>
    </row>
    <row r="11" spans="1:5" ht="22.5" x14ac:dyDescent="0.25">
      <c r="A11" s="3" t="s">
        <v>12</v>
      </c>
      <c r="B11" s="3">
        <v>20</v>
      </c>
      <c r="C11" s="3">
        <v>3</v>
      </c>
      <c r="D11" s="3">
        <v>0</v>
      </c>
      <c r="E11" s="4">
        <f t="shared" si="0"/>
        <v>15</v>
      </c>
    </row>
    <row r="12" spans="1:5" ht="22.5" x14ac:dyDescent="0.25">
      <c r="A12" s="3" t="s">
        <v>13</v>
      </c>
      <c r="B12" s="3">
        <v>81</v>
      </c>
      <c r="C12" s="3">
        <v>2</v>
      </c>
      <c r="D12" s="3">
        <v>0</v>
      </c>
      <c r="E12" s="4">
        <f t="shared" si="0"/>
        <v>2.4691358024691357</v>
      </c>
    </row>
    <row r="13" spans="1:5" x14ac:dyDescent="0.25">
      <c r="A13" s="3" t="s">
        <v>14</v>
      </c>
      <c r="B13" s="3">
        <v>82</v>
      </c>
      <c r="C13" s="3">
        <v>17</v>
      </c>
      <c r="D13" s="3">
        <v>0</v>
      </c>
      <c r="E13" s="4">
        <f t="shared" si="0"/>
        <v>20.73170731707317</v>
      </c>
    </row>
    <row r="14" spans="1:5" ht="22.5" x14ac:dyDescent="0.25">
      <c r="A14" s="3" t="s">
        <v>15</v>
      </c>
      <c r="B14" s="3">
        <v>150</v>
      </c>
      <c r="C14" s="3">
        <v>22</v>
      </c>
      <c r="D14" s="3">
        <v>0</v>
      </c>
      <c r="E14" s="4">
        <f t="shared" si="0"/>
        <v>14.666666666666666</v>
      </c>
    </row>
    <row r="15" spans="1:5" x14ac:dyDescent="0.25">
      <c r="A15" s="3" t="s">
        <v>16</v>
      </c>
      <c r="B15" s="3">
        <v>63</v>
      </c>
      <c r="C15" s="3">
        <v>3</v>
      </c>
      <c r="D15" s="3">
        <v>0</v>
      </c>
      <c r="E15" s="4">
        <f t="shared" si="0"/>
        <v>4.7619047619047619</v>
      </c>
    </row>
    <row r="16" spans="1:5" ht="22.5" x14ac:dyDescent="0.25">
      <c r="A16" s="3" t="s">
        <v>17</v>
      </c>
      <c r="B16" s="3">
        <v>73</v>
      </c>
      <c r="C16" s="3">
        <v>0</v>
      </c>
      <c r="D16" s="3">
        <v>0</v>
      </c>
      <c r="E16" s="4">
        <f t="shared" si="0"/>
        <v>0</v>
      </c>
    </row>
    <row r="17" spans="1:5" ht="22.5" x14ac:dyDescent="0.25">
      <c r="A17" s="3" t="s">
        <v>18</v>
      </c>
      <c r="B17" s="3">
        <v>46</v>
      </c>
      <c r="C17" s="3">
        <v>33</v>
      </c>
      <c r="D17" s="3">
        <v>0</v>
      </c>
      <c r="E17" s="4">
        <f t="shared" si="0"/>
        <v>71.739130434782609</v>
      </c>
    </row>
    <row r="18" spans="1:5" ht="22.5" x14ac:dyDescent="0.25">
      <c r="A18" s="3" t="s">
        <v>19</v>
      </c>
      <c r="B18" s="3">
        <v>71</v>
      </c>
      <c r="C18" s="3">
        <v>3</v>
      </c>
      <c r="D18" s="3">
        <v>0</v>
      </c>
      <c r="E18" s="4">
        <f t="shared" si="0"/>
        <v>4.225352112676056</v>
      </c>
    </row>
    <row r="19" spans="1:5" ht="22.5" x14ac:dyDescent="0.25">
      <c r="A19" s="3" t="s">
        <v>20</v>
      </c>
      <c r="B19" s="3">
        <v>66</v>
      </c>
      <c r="C19" s="3">
        <v>35</v>
      </c>
      <c r="D19" s="3">
        <v>0</v>
      </c>
      <c r="E19" s="4">
        <f t="shared" si="0"/>
        <v>53.030303030303031</v>
      </c>
    </row>
    <row r="20" spans="1:5" ht="22.5" x14ac:dyDescent="0.25">
      <c r="A20" s="3" t="s">
        <v>21</v>
      </c>
      <c r="B20" s="3">
        <v>66</v>
      </c>
      <c r="C20" s="3">
        <v>15</v>
      </c>
      <c r="D20" s="3">
        <v>0</v>
      </c>
      <c r="E20" s="4">
        <f t="shared" si="0"/>
        <v>22.727272727272727</v>
      </c>
    </row>
    <row r="21" spans="1:5" ht="22.5" x14ac:dyDescent="0.25">
      <c r="A21" s="3" t="s">
        <v>22</v>
      </c>
      <c r="B21" s="3">
        <v>30</v>
      </c>
      <c r="C21" s="3">
        <v>3</v>
      </c>
      <c r="D21" s="3">
        <v>0</v>
      </c>
      <c r="E21" s="4">
        <f t="shared" si="0"/>
        <v>10</v>
      </c>
    </row>
    <row r="22" spans="1:5" ht="22.5" x14ac:dyDescent="0.25">
      <c r="A22" s="3" t="s">
        <v>23</v>
      </c>
      <c r="B22" s="3">
        <v>30</v>
      </c>
      <c r="C22" s="3">
        <v>0</v>
      </c>
      <c r="D22" s="3">
        <v>0</v>
      </c>
      <c r="E22" s="4">
        <f t="shared" si="0"/>
        <v>0</v>
      </c>
    </row>
    <row r="23" spans="1:5" ht="22.5" x14ac:dyDescent="0.25">
      <c r="A23" s="3" t="s">
        <v>24</v>
      </c>
      <c r="B23" s="3">
        <v>88</v>
      </c>
      <c r="C23" s="3">
        <v>56</v>
      </c>
      <c r="D23" s="3">
        <v>0</v>
      </c>
      <c r="E23" s="4">
        <f t="shared" si="0"/>
        <v>63.636363636363633</v>
      </c>
    </row>
    <row r="25" spans="1:5" x14ac:dyDescent="0.25">
      <c r="A25" s="5" t="s">
        <v>29</v>
      </c>
      <c r="B25">
        <f>SUM(B4:B23)</f>
        <v>1445</v>
      </c>
      <c r="C25">
        <f>SUM(C4:C23)</f>
        <v>306</v>
      </c>
      <c r="E25" s="4">
        <f>C25/B25*100</f>
        <v>21.176470588235293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tabSelected="1" workbookViewId="0">
      <selection activeCell="H20" sqref="H20"/>
    </sheetView>
  </sheetViews>
  <sheetFormatPr defaultRowHeight="15" x14ac:dyDescent="0.25"/>
  <cols>
    <col min="1" max="1" width="15" customWidth="1"/>
    <col min="3" max="3" width="9.140625" style="4"/>
    <col min="4" max="4" width="28" bestFit="1" customWidth="1"/>
    <col min="5" max="5" width="17.5703125" bestFit="1" customWidth="1"/>
    <col min="6" max="6" width="17.5703125" style="4" customWidth="1"/>
    <col min="7" max="7" width="13" customWidth="1"/>
    <col min="8" max="8" width="15.42578125" customWidth="1"/>
    <col min="10" max="10" width="10" bestFit="1" customWidth="1"/>
  </cols>
  <sheetData>
    <row r="1" spans="1:8" x14ac:dyDescent="0.25">
      <c r="A1" s="9" t="s">
        <v>42</v>
      </c>
      <c r="B1" s="10" t="s">
        <v>0</v>
      </c>
      <c r="C1" s="11" t="s">
        <v>48</v>
      </c>
      <c r="D1" s="10" t="s">
        <v>59</v>
      </c>
      <c r="E1" s="12" t="s">
        <v>43</v>
      </c>
      <c r="F1" s="13" t="s">
        <v>49</v>
      </c>
      <c r="G1" s="12" t="s">
        <v>44</v>
      </c>
      <c r="H1" s="12" t="s">
        <v>60</v>
      </c>
    </row>
    <row r="2" spans="1:8" x14ac:dyDescent="0.25">
      <c r="A2" s="14"/>
      <c r="B2" s="9"/>
      <c r="C2" s="15"/>
      <c r="D2" s="9"/>
      <c r="E2" s="9"/>
      <c r="F2" s="15"/>
      <c r="G2" s="9"/>
    </row>
    <row r="3" spans="1:8" x14ac:dyDescent="0.25">
      <c r="A3" s="9" t="s">
        <v>46</v>
      </c>
      <c r="B3" s="9">
        <v>51</v>
      </c>
      <c r="C3" s="15">
        <f t="shared" ref="C3:C8" si="0">B3/G3*100</f>
        <v>6.854838709677419</v>
      </c>
      <c r="D3" s="9">
        <v>110</v>
      </c>
      <c r="E3" s="9">
        <f t="shared" ref="E3:E4" si="1">B3+D3</f>
        <v>161</v>
      </c>
      <c r="F3" s="15">
        <f t="shared" ref="F3:F4" si="2">E3/G3*100</f>
        <v>21.63978494623656</v>
      </c>
      <c r="G3" s="9">
        <v>744</v>
      </c>
    </row>
    <row r="4" spans="1:8" x14ac:dyDescent="0.25">
      <c r="A4" s="9" t="s">
        <v>47</v>
      </c>
      <c r="B4" s="9">
        <v>33</v>
      </c>
      <c r="C4" s="15">
        <f t="shared" si="0"/>
        <v>4.9107142857142856</v>
      </c>
      <c r="D4" s="9">
        <v>150</v>
      </c>
      <c r="E4" s="9">
        <f t="shared" si="1"/>
        <v>183</v>
      </c>
      <c r="F4" s="15">
        <f t="shared" si="2"/>
        <v>27.232142857142854</v>
      </c>
      <c r="G4" s="9">
        <v>672</v>
      </c>
    </row>
    <row r="5" spans="1:8" x14ac:dyDescent="0.25">
      <c r="A5" s="9" t="s">
        <v>57</v>
      </c>
      <c r="B5" s="9">
        <v>29</v>
      </c>
      <c r="C5" s="15">
        <f t="shared" si="0"/>
        <v>3.8978494623655915</v>
      </c>
      <c r="D5" s="9">
        <v>68</v>
      </c>
      <c r="E5" s="9">
        <f t="shared" ref="E5:E8" si="3">B5+D5</f>
        <v>97</v>
      </c>
      <c r="F5" s="15">
        <f t="shared" ref="F5:F8" si="4">E5/G5*100</f>
        <v>13.03763440860215</v>
      </c>
      <c r="G5" s="9">
        <v>744</v>
      </c>
    </row>
    <row r="6" spans="1:8" x14ac:dyDescent="0.25">
      <c r="A6" s="9" t="s">
        <v>58</v>
      </c>
      <c r="B6" s="9">
        <v>16</v>
      </c>
      <c r="C6" s="15">
        <f t="shared" si="0"/>
        <v>2.2222222222222223</v>
      </c>
      <c r="D6" s="9">
        <v>108</v>
      </c>
      <c r="E6" s="9">
        <f t="shared" si="3"/>
        <v>124</v>
      </c>
      <c r="F6" s="15">
        <f t="shared" si="4"/>
        <v>17.222222222222221</v>
      </c>
      <c r="G6" s="9">
        <v>720</v>
      </c>
    </row>
    <row r="7" spans="1:8" x14ac:dyDescent="0.25">
      <c r="A7" s="14">
        <v>42856</v>
      </c>
      <c r="B7" s="9">
        <f>'Stats for 0 and less than 100'!B202</f>
        <v>12</v>
      </c>
      <c r="C7" s="15">
        <f t="shared" si="0"/>
        <v>1.6129032258064515</v>
      </c>
      <c r="D7" s="9">
        <f>'Stats for 0 and less than 100'!C202</f>
        <v>75</v>
      </c>
      <c r="E7" s="9">
        <f>B7+D7</f>
        <v>87</v>
      </c>
      <c r="F7" s="15">
        <f t="shared" si="4"/>
        <v>11.693548387096774</v>
      </c>
      <c r="G7" s="9">
        <v>744</v>
      </c>
    </row>
    <row r="8" spans="1:8" x14ac:dyDescent="0.25">
      <c r="A8" s="9" t="s">
        <v>61</v>
      </c>
      <c r="B8" s="9">
        <f>'Stats for 0 and less than 100'!B237</f>
        <v>0</v>
      </c>
      <c r="C8" s="15">
        <f t="shared" si="0"/>
        <v>0</v>
      </c>
      <c r="D8" s="9">
        <f>'Stats for 0 and less than 100'!C237</f>
        <v>78</v>
      </c>
      <c r="E8" s="9">
        <f t="shared" si="3"/>
        <v>78</v>
      </c>
      <c r="F8" s="15">
        <f t="shared" si="4"/>
        <v>10.833333333333334</v>
      </c>
      <c r="G8" s="9">
        <v>720</v>
      </c>
    </row>
    <row r="9" spans="1:8" x14ac:dyDescent="0.25">
      <c r="A9" s="9" t="s">
        <v>62</v>
      </c>
      <c r="B9" s="9">
        <f>'Stats for 0 and less than 100'!B271</f>
        <v>29</v>
      </c>
      <c r="C9" s="15">
        <f t="shared" ref="C9:C14" si="5">B9/G9*100</f>
        <v>3.8978494623655915</v>
      </c>
      <c r="D9" s="9">
        <f>'Stats for 0 and less than 100'!C271</f>
        <v>146</v>
      </c>
      <c r="E9" s="9">
        <f t="shared" ref="E9:E14" si="6">B9+D9</f>
        <v>175</v>
      </c>
      <c r="F9" s="15">
        <f t="shared" ref="F9:F14" si="7">E9/G9*100</f>
        <v>23.521505376344088</v>
      </c>
      <c r="G9" s="9">
        <v>744</v>
      </c>
    </row>
    <row r="10" spans="1:8" x14ac:dyDescent="0.25">
      <c r="A10" s="9" t="s">
        <v>63</v>
      </c>
      <c r="B10" s="9">
        <f>'Stats for 0 and less than 100'!B305</f>
        <v>28</v>
      </c>
      <c r="C10" s="15">
        <f t="shared" si="5"/>
        <v>3.763440860215054</v>
      </c>
      <c r="D10" s="9">
        <f>'Stats for 0 and less than 100'!C305</f>
        <v>145</v>
      </c>
      <c r="E10" s="9">
        <f t="shared" si="6"/>
        <v>173</v>
      </c>
      <c r="F10" s="15">
        <f t="shared" si="7"/>
        <v>23.252688172043008</v>
      </c>
      <c r="G10" s="9">
        <v>744</v>
      </c>
    </row>
    <row r="11" spans="1:8" x14ac:dyDescent="0.25">
      <c r="A11" s="9" t="s">
        <v>64</v>
      </c>
      <c r="B11" s="9">
        <f>'Stats for 0 and less than 100'!B339</f>
        <v>28</v>
      </c>
      <c r="C11" s="15">
        <f t="shared" si="5"/>
        <v>3.8888888888888888</v>
      </c>
      <c r="D11" s="9">
        <f>'Stats for 0 and less than 100'!C339</f>
        <v>167</v>
      </c>
      <c r="E11" s="9">
        <f t="shared" si="6"/>
        <v>195</v>
      </c>
      <c r="F11" s="15">
        <f t="shared" si="7"/>
        <v>27.083333333333332</v>
      </c>
      <c r="G11" s="9">
        <v>720</v>
      </c>
    </row>
    <row r="12" spans="1:8" x14ac:dyDescent="0.25">
      <c r="A12" s="9" t="s">
        <v>65</v>
      </c>
      <c r="B12" s="9">
        <f>'Stats for 0 and less than 100'!B373</f>
        <v>7</v>
      </c>
      <c r="C12" s="15">
        <f t="shared" si="5"/>
        <v>0.94086021505376349</v>
      </c>
      <c r="D12" s="9">
        <f>'Stats for 0 and less than 100'!C373</f>
        <v>56</v>
      </c>
      <c r="E12" s="9">
        <f t="shared" si="6"/>
        <v>63</v>
      </c>
      <c r="F12" s="15">
        <f t="shared" si="7"/>
        <v>8.4677419354838701</v>
      </c>
      <c r="G12" s="9">
        <v>744</v>
      </c>
    </row>
    <row r="13" spans="1:8" x14ac:dyDescent="0.25">
      <c r="A13" s="9" t="s">
        <v>66</v>
      </c>
      <c r="B13" s="9">
        <f>'Stats for 0 and less than 100'!B407</f>
        <v>13</v>
      </c>
      <c r="C13" s="15">
        <f t="shared" si="5"/>
        <v>1.8055555555555554</v>
      </c>
      <c r="D13" s="9">
        <f>'Stats for 0 and less than 100'!C407</f>
        <v>45</v>
      </c>
      <c r="E13" s="9">
        <f t="shared" si="6"/>
        <v>58</v>
      </c>
      <c r="F13" s="15">
        <f t="shared" si="7"/>
        <v>8.0555555555555554</v>
      </c>
      <c r="G13" s="9">
        <v>720</v>
      </c>
    </row>
    <row r="14" spans="1:8" x14ac:dyDescent="0.25">
      <c r="A14" s="9" t="s">
        <v>67</v>
      </c>
      <c r="B14" s="9">
        <f>'Stats for 0 and less than 100'!B441</f>
        <v>11</v>
      </c>
      <c r="C14" s="15">
        <f t="shared" si="5"/>
        <v>1.478494623655914</v>
      </c>
      <c r="D14" s="9">
        <f>'Stats for 0 and less than 100'!C441</f>
        <v>72</v>
      </c>
      <c r="E14" s="9">
        <f t="shared" si="6"/>
        <v>83</v>
      </c>
      <c r="F14" s="15">
        <f t="shared" si="7"/>
        <v>11.155913978494624</v>
      </c>
      <c r="G14" s="9">
        <v>744</v>
      </c>
    </row>
    <row r="15" spans="1:8" x14ac:dyDescent="0.25">
      <c r="A15" s="9"/>
      <c r="B15" s="9"/>
      <c r="C15" s="15"/>
      <c r="D15" s="9"/>
      <c r="E15" s="9"/>
      <c r="F15" s="15"/>
      <c r="G15" s="9"/>
    </row>
    <row r="16" spans="1:8" x14ac:dyDescent="0.25">
      <c r="A16" s="9" t="s">
        <v>50</v>
      </c>
      <c r="B16" s="9">
        <f>SUM(B2:B15)</f>
        <v>257</v>
      </c>
      <c r="C16" s="15">
        <f>B16/H16*100</f>
        <v>2.9337899543378994</v>
      </c>
      <c r="D16" s="9">
        <f>SUM(D2:D15)</f>
        <v>1220</v>
      </c>
      <c r="E16" s="9">
        <f>SUM(E2:E15)</f>
        <v>1477</v>
      </c>
      <c r="F16" s="15">
        <f>E16/H16*100</f>
        <v>16.860730593607308</v>
      </c>
      <c r="H16" s="9">
        <f>SUM(G3:G14)</f>
        <v>8760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9"/>
  <sheetViews>
    <sheetView workbookViewId="0">
      <selection activeCell="A14" sqref="A14"/>
    </sheetView>
  </sheetViews>
  <sheetFormatPr defaultRowHeight="15" x14ac:dyDescent="0.25"/>
  <cols>
    <col min="1" max="1" width="15.28515625" customWidth="1"/>
    <col min="2" max="2" width="9.42578125" customWidth="1"/>
    <col min="3" max="3" width="11.7109375" customWidth="1"/>
    <col min="4" max="4" width="30.28515625" customWidth="1"/>
    <col min="5" max="5" width="19.85546875" customWidth="1"/>
    <col min="6" max="6" width="16" customWidth="1"/>
    <col min="7" max="7" width="13.7109375" customWidth="1"/>
  </cols>
  <sheetData>
    <row r="3" spans="1:8" x14ac:dyDescent="0.25">
      <c r="A3" s="9" t="s">
        <v>42</v>
      </c>
      <c r="B3" s="10" t="s">
        <v>0</v>
      </c>
      <c r="C3" s="11" t="s">
        <v>48</v>
      </c>
      <c r="D3" s="10" t="s">
        <v>59</v>
      </c>
      <c r="E3" s="12" t="s">
        <v>43</v>
      </c>
      <c r="F3" s="13" t="s">
        <v>49</v>
      </c>
      <c r="G3" s="12" t="s">
        <v>44</v>
      </c>
      <c r="H3" s="12"/>
    </row>
    <row r="4" spans="1:8" x14ac:dyDescent="0.25">
      <c r="A4" s="14" t="s">
        <v>45</v>
      </c>
      <c r="B4" s="9">
        <v>31</v>
      </c>
      <c r="C4" s="15">
        <f>B4/G4*100</f>
        <v>4.1666666666666661</v>
      </c>
      <c r="D4" s="9">
        <v>71</v>
      </c>
      <c r="E4" s="9">
        <f>B4+D4</f>
        <v>102</v>
      </c>
      <c r="F4" s="15">
        <f>E4/G4*100</f>
        <v>13.709677419354838</v>
      </c>
      <c r="G4" s="9">
        <v>744</v>
      </c>
    </row>
    <row r="5" spans="1:8" x14ac:dyDescent="0.25">
      <c r="A5" s="9" t="s">
        <v>46</v>
      </c>
      <c r="B5" s="9">
        <v>51</v>
      </c>
      <c r="C5" s="15">
        <f t="shared" ref="C5:C8" si="0">B5/G5*100</f>
        <v>6.854838709677419</v>
      </c>
      <c r="D5" s="9">
        <v>110</v>
      </c>
      <c r="E5" s="9">
        <f t="shared" ref="E5:E8" si="1">B5+D5</f>
        <v>161</v>
      </c>
      <c r="F5" s="15">
        <f t="shared" ref="F5:F8" si="2">E5/G5*100</f>
        <v>21.63978494623656</v>
      </c>
      <c r="G5" s="9">
        <v>744</v>
      </c>
    </row>
    <row r="6" spans="1:8" x14ac:dyDescent="0.25">
      <c r="A6" s="9" t="s">
        <v>47</v>
      </c>
      <c r="B6" s="9">
        <v>33</v>
      </c>
      <c r="C6" s="15">
        <f t="shared" si="0"/>
        <v>4.9107142857142856</v>
      </c>
      <c r="D6" s="9">
        <v>150</v>
      </c>
      <c r="E6" s="9">
        <f t="shared" si="1"/>
        <v>183</v>
      </c>
      <c r="F6" s="15">
        <f t="shared" si="2"/>
        <v>27.232142857142854</v>
      </c>
      <c r="G6" s="9">
        <v>672</v>
      </c>
    </row>
    <row r="7" spans="1:8" x14ac:dyDescent="0.25">
      <c r="A7" s="9" t="s">
        <v>57</v>
      </c>
      <c r="B7" s="9">
        <v>29</v>
      </c>
      <c r="C7" s="15">
        <f t="shared" si="0"/>
        <v>3.8978494623655915</v>
      </c>
      <c r="D7" s="9">
        <v>68</v>
      </c>
      <c r="E7" s="9">
        <f t="shared" si="1"/>
        <v>97</v>
      </c>
      <c r="F7" s="15">
        <f t="shared" si="2"/>
        <v>13.03763440860215</v>
      </c>
      <c r="G7" s="9">
        <v>744</v>
      </c>
    </row>
    <row r="8" spans="1:8" x14ac:dyDescent="0.25">
      <c r="A8" s="9" t="s">
        <v>58</v>
      </c>
      <c r="B8" s="9">
        <v>16</v>
      </c>
      <c r="C8" s="15">
        <f t="shared" si="0"/>
        <v>2.2222222222222223</v>
      </c>
      <c r="D8" s="9">
        <v>108</v>
      </c>
      <c r="E8" s="9">
        <f t="shared" si="1"/>
        <v>124</v>
      </c>
      <c r="F8" s="15">
        <f t="shared" si="2"/>
        <v>17.222222222222221</v>
      </c>
      <c r="G8" s="9">
        <v>720</v>
      </c>
    </row>
    <row r="9" spans="1:8" x14ac:dyDescent="0.25">
      <c r="A9" s="9" t="s">
        <v>50</v>
      </c>
      <c r="B9" s="9">
        <f>SUM(B4:B8)</f>
        <v>160</v>
      </c>
      <c r="C9" s="15">
        <f>B9/H9*100</f>
        <v>4.4150110375275942</v>
      </c>
      <c r="D9" s="9">
        <f>SUM(D4:D8)</f>
        <v>507</v>
      </c>
      <c r="E9" s="9">
        <f>SUM(E4:E8)</f>
        <v>667</v>
      </c>
      <c r="F9" s="15">
        <f>E9/H9*100</f>
        <v>18.405077262693155</v>
      </c>
      <c r="H9" s="9">
        <f>SUM(G4:G8)</f>
        <v>3624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Stats for 0 and less than 100</vt:lpstr>
      <vt:lpstr>Snapshot</vt:lpstr>
      <vt:lpstr>Monthly summary</vt:lpstr>
      <vt:lpstr>For printing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2017-01-05T01:46:34Z</dcterms:created>
  <dcterms:modified xsi:type="dcterms:W3CDTF">2022-10-05T21:09:28Z</dcterms:modified>
</cp:coreProperties>
</file>